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shokkakyo\Desktop\"/>
    </mc:Choice>
  </mc:AlternateContent>
  <xr:revisionPtr revIDLastSave="0" documentId="13_ncr:1_{E56153E7-F820-4254-885F-BBF66B994CA4}" xr6:coauthVersionLast="47" xr6:coauthVersionMax="47" xr10:uidLastSave="{00000000-0000-0000-0000-000000000000}"/>
  <bookViews>
    <workbookView xWindow="0" yWindow="60" windowWidth="14055" windowHeight="15465" xr2:uid="{284FD60E-ED82-4515-B85A-94ABF8339E22}"/>
  </bookViews>
  <sheets>
    <sheet name="表" sheetId="1" r:id="rId1"/>
    <sheet name="グラフ"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51" i="1" l="1"/>
  <c r="K251" i="1"/>
  <c r="G251" i="1"/>
  <c r="D251" i="1"/>
  <c r="O253" i="1"/>
  <c r="K253" i="1"/>
  <c r="G253" i="1"/>
  <c r="D253" i="1"/>
  <c r="K243" i="1"/>
  <c r="O229" i="1"/>
  <c r="K229" i="1"/>
  <c r="G229" i="1"/>
  <c r="D229" i="1"/>
  <c r="O230" i="1"/>
  <c r="K230" i="1"/>
  <c r="G230" i="1"/>
  <c r="D230" i="1"/>
  <c r="O208" i="1"/>
  <c r="K208" i="1"/>
  <c r="G208" i="1"/>
  <c r="D208" i="1"/>
  <c r="G207" i="1"/>
  <c r="O220" i="1"/>
  <c r="K220" i="1"/>
  <c r="G220" i="1"/>
  <c r="D220" i="1"/>
  <c r="O194" i="1"/>
  <c r="K194" i="1"/>
  <c r="G194" i="1"/>
  <c r="D194" i="1"/>
  <c r="O172" i="1"/>
  <c r="K172" i="1"/>
  <c r="G172" i="1"/>
  <c r="D172" i="1"/>
  <c r="O182" i="1"/>
  <c r="K182" i="1"/>
  <c r="G182" i="1"/>
  <c r="D182" i="1"/>
  <c r="O180" i="1"/>
  <c r="K180" i="1"/>
  <c r="G180" i="1"/>
  <c r="D180" i="1"/>
  <c r="O118" i="1"/>
  <c r="K118" i="1"/>
  <c r="G118" i="1"/>
  <c r="D118" i="1"/>
  <c r="O109" i="1"/>
  <c r="K109" i="1"/>
  <c r="G109" i="1"/>
  <c r="D109" i="1"/>
  <c r="O103" i="1"/>
  <c r="K103" i="1"/>
  <c r="G103" i="1"/>
  <c r="D103" i="1"/>
  <c r="O102" i="1"/>
  <c r="K102" i="1"/>
  <c r="G102" i="1"/>
  <c r="D102" i="1"/>
  <c r="O94" i="1"/>
  <c r="K94" i="1"/>
  <c r="G94" i="1"/>
  <c r="D94" i="1"/>
  <c r="O81" i="1"/>
  <c r="K81" i="1"/>
  <c r="G81" i="1"/>
  <c r="D81" i="1"/>
  <c r="O70" i="1"/>
  <c r="K70" i="1"/>
  <c r="G70" i="1"/>
  <c r="D70" i="1"/>
  <c r="O68" i="1"/>
  <c r="K68" i="1"/>
  <c r="G68" i="1"/>
  <c r="D68" i="1"/>
  <c r="O69" i="1"/>
  <c r="K69" i="1"/>
  <c r="G69" i="1"/>
  <c r="D69" i="1"/>
  <c r="O44" i="1"/>
  <c r="K44" i="1"/>
  <c r="G44" i="1"/>
  <c r="D44" i="1"/>
  <c r="O45" i="1"/>
  <c r="K45" i="1"/>
  <c r="G45" i="1"/>
  <c r="D45" i="1"/>
  <c r="O34" i="1"/>
  <c r="K34" i="1"/>
  <c r="G34" i="1"/>
  <c r="D34" i="1"/>
  <c r="O12" i="1"/>
  <c r="K12" i="1"/>
  <c r="G12" i="1"/>
  <c r="D12" i="1"/>
  <c r="O233" i="1"/>
  <c r="K233" i="1"/>
  <c r="G233" i="1"/>
  <c r="D233" i="1"/>
  <c r="Q232" i="1"/>
  <c r="P232" i="1"/>
  <c r="N232" i="1"/>
  <c r="M232" i="1"/>
  <c r="L232" i="1"/>
  <c r="J232" i="1"/>
  <c r="I232" i="1"/>
  <c r="H232" i="1"/>
  <c r="F232" i="1"/>
  <c r="E232" i="1"/>
  <c r="P242" i="1"/>
  <c r="O198" i="1"/>
  <c r="K198" i="1"/>
  <c r="G198" i="1"/>
  <c r="D198" i="1"/>
  <c r="O185" i="1"/>
  <c r="K185" i="1"/>
  <c r="G185" i="1"/>
  <c r="D185" i="1"/>
  <c r="O160" i="1"/>
  <c r="K160" i="1"/>
  <c r="G160" i="1"/>
  <c r="D160" i="1"/>
  <c r="O131" i="1"/>
  <c r="K131" i="1"/>
  <c r="G131" i="1"/>
  <c r="D131" i="1"/>
  <c r="O127" i="1"/>
  <c r="K127" i="1"/>
  <c r="G127" i="1"/>
  <c r="D127" i="1"/>
  <c r="O113" i="1"/>
  <c r="K113" i="1"/>
  <c r="G113" i="1"/>
  <c r="D113" i="1"/>
  <c r="O77" i="1"/>
  <c r="K77" i="1"/>
  <c r="G77" i="1"/>
  <c r="D77" i="1"/>
  <c r="Q76" i="1"/>
  <c r="P76" i="1"/>
  <c r="N76" i="1"/>
  <c r="M76" i="1"/>
  <c r="L76" i="1"/>
  <c r="J76" i="1"/>
  <c r="I76" i="1"/>
  <c r="H76" i="1"/>
  <c r="F76" i="1"/>
  <c r="E76" i="1"/>
  <c r="Q66" i="1"/>
  <c r="P66" i="1"/>
  <c r="N66" i="1"/>
  <c r="N41" i="1" s="1"/>
  <c r="M66" i="1"/>
  <c r="L66" i="1"/>
  <c r="J66" i="1"/>
  <c r="J41" i="1" s="1"/>
  <c r="I66" i="1"/>
  <c r="H66" i="1"/>
  <c r="F66" i="1"/>
  <c r="E66" i="1"/>
  <c r="Q41" i="1"/>
  <c r="P41" i="1"/>
  <c r="M41" i="1"/>
  <c r="L41" i="1"/>
  <c r="I41" i="1"/>
  <c r="H41" i="1"/>
  <c r="F41" i="1"/>
  <c r="E41" i="1"/>
  <c r="O54" i="1"/>
  <c r="K54" i="1"/>
  <c r="G54" i="1"/>
  <c r="D54" i="1"/>
  <c r="O28" i="1"/>
  <c r="K28" i="1"/>
  <c r="G28" i="1"/>
  <c r="D28" i="1"/>
  <c r="O25" i="1"/>
  <c r="K25" i="1"/>
  <c r="G25" i="1"/>
  <c r="D25" i="1"/>
  <c r="G260" i="1"/>
  <c r="G259" i="1"/>
  <c r="G258" i="1"/>
  <c r="G256" i="1"/>
  <c r="G255" i="1"/>
  <c r="G254" i="1"/>
  <c r="G252" i="1"/>
  <c r="G250" i="1"/>
  <c r="G248" i="1"/>
  <c r="G247" i="1"/>
  <c r="G246" i="1"/>
  <c r="G245" i="1"/>
  <c r="G243" i="1"/>
  <c r="G241" i="1"/>
  <c r="G240" i="1"/>
  <c r="G239" i="1"/>
  <c r="G238" i="1"/>
  <c r="G237" i="1"/>
  <c r="G236" i="1"/>
  <c r="G235" i="1"/>
  <c r="G231" i="1"/>
  <c r="G228" i="1"/>
  <c r="G226" i="1"/>
  <c r="G225" i="1"/>
  <c r="G224" i="1"/>
  <c r="G223" i="1"/>
  <c r="G221" i="1"/>
  <c r="G219" i="1"/>
  <c r="G218" i="1"/>
  <c r="G217" i="1"/>
  <c r="G216" i="1"/>
  <c r="G215" i="1"/>
  <c r="G214" i="1"/>
  <c r="G213" i="1"/>
  <c r="G212" i="1"/>
  <c r="G211" i="1"/>
  <c r="G210" i="1"/>
  <c r="G209" i="1"/>
  <c r="G206" i="1"/>
  <c r="G205" i="1"/>
  <c r="G204" i="1"/>
  <c r="G203" i="1"/>
  <c r="G202" i="1"/>
  <c r="G201" i="1"/>
  <c r="G200" i="1"/>
  <c r="G199" i="1"/>
  <c r="G197" i="1"/>
  <c r="G196" i="1"/>
  <c r="G195" i="1"/>
  <c r="G193" i="1"/>
  <c r="G192" i="1"/>
  <c r="G191" i="1"/>
  <c r="G190" i="1"/>
  <c r="G188" i="1"/>
  <c r="G187" i="1"/>
  <c r="G186" i="1"/>
  <c r="G184" i="1"/>
  <c r="G183" i="1"/>
  <c r="G181" i="1"/>
  <c r="G179" i="1"/>
  <c r="G178" i="1"/>
  <c r="G177" i="1"/>
  <c r="G176" i="1"/>
  <c r="G175" i="1"/>
  <c r="G174" i="1"/>
  <c r="G173" i="1"/>
  <c r="G171" i="1"/>
  <c r="G170" i="1"/>
  <c r="G169" i="1"/>
  <c r="G168" i="1"/>
  <c r="G167" i="1"/>
  <c r="G166" i="1"/>
  <c r="G165" i="1"/>
  <c r="G164" i="1"/>
  <c r="G163" i="1"/>
  <c r="G162" i="1"/>
  <c r="G161" i="1"/>
  <c r="G159" i="1"/>
  <c r="G158" i="1"/>
  <c r="G157" i="1"/>
  <c r="G156" i="1"/>
  <c r="G155" i="1"/>
  <c r="G154" i="1"/>
  <c r="G153" i="1"/>
  <c r="G152" i="1"/>
  <c r="G151" i="1"/>
  <c r="G149" i="1"/>
  <c r="G148" i="1"/>
  <c r="G147" i="1"/>
  <c r="G146" i="1"/>
  <c r="G145" i="1"/>
  <c r="G144" i="1"/>
  <c r="G143" i="1"/>
  <c r="G142" i="1"/>
  <c r="G141" i="1"/>
  <c r="G139" i="1"/>
  <c r="G138" i="1"/>
  <c r="G137" i="1"/>
  <c r="G136" i="1"/>
  <c r="G135" i="1"/>
  <c r="G134" i="1"/>
  <c r="G133" i="1"/>
  <c r="G132" i="1"/>
  <c r="G130" i="1"/>
  <c r="G129" i="1"/>
  <c r="G128" i="1"/>
  <c r="G126" i="1"/>
  <c r="G125" i="1"/>
  <c r="G124" i="1"/>
  <c r="G123" i="1"/>
  <c r="G122" i="1"/>
  <c r="G121" i="1"/>
  <c r="G120" i="1"/>
  <c r="G119" i="1"/>
  <c r="G117" i="1"/>
  <c r="G116" i="1"/>
  <c r="G115" i="1"/>
  <c r="G114" i="1"/>
  <c r="G112" i="1"/>
  <c r="G110" i="1"/>
  <c r="G108" i="1"/>
  <c r="G107" i="1"/>
  <c r="G106" i="1"/>
  <c r="G105" i="1"/>
  <c r="G104" i="1"/>
  <c r="G101" i="1"/>
  <c r="G100" i="1"/>
  <c r="G99" i="1"/>
  <c r="G98" i="1"/>
  <c r="G97" i="1"/>
  <c r="G96" i="1"/>
  <c r="G95" i="1"/>
  <c r="G93" i="1"/>
  <c r="G92" i="1"/>
  <c r="G91" i="1"/>
  <c r="G89" i="1"/>
  <c r="G88" i="1"/>
  <c r="G87" i="1"/>
  <c r="G86" i="1"/>
  <c r="G85" i="1"/>
  <c r="G84" i="1"/>
  <c r="G83" i="1"/>
  <c r="G82" i="1"/>
  <c r="G80" i="1"/>
  <c r="G79" i="1"/>
  <c r="G75" i="1"/>
  <c r="G73" i="1"/>
  <c r="G72" i="1"/>
  <c r="G71" i="1"/>
  <c r="G67" i="1"/>
  <c r="G65" i="1"/>
  <c r="G64" i="1"/>
  <c r="G63" i="1"/>
  <c r="G62" i="1"/>
  <c r="G61" i="1"/>
  <c r="G60" i="1"/>
  <c r="G59" i="1"/>
  <c r="G58" i="1"/>
  <c r="G57" i="1"/>
  <c r="G56" i="1"/>
  <c r="G55" i="1"/>
  <c r="G53" i="1"/>
  <c r="G52" i="1"/>
  <c r="G51" i="1"/>
  <c r="G50" i="1"/>
  <c r="G49" i="1"/>
  <c r="G48" i="1"/>
  <c r="G47" i="1"/>
  <c r="G46" i="1"/>
  <c r="G43" i="1"/>
  <c r="G42" i="1"/>
  <c r="G40" i="1"/>
  <c r="G39" i="1"/>
  <c r="G38" i="1"/>
  <c r="G37" i="1"/>
  <c r="G36" i="1"/>
  <c r="G35" i="1"/>
  <c r="G33" i="1"/>
  <c r="G31" i="1"/>
  <c r="G30" i="1"/>
  <c r="G29" i="1"/>
  <c r="G27" i="1"/>
  <c r="G26" i="1"/>
  <c r="G24" i="1"/>
  <c r="G23" i="1"/>
  <c r="G22" i="1"/>
  <c r="G21" i="1"/>
  <c r="G20" i="1"/>
  <c r="G19" i="1"/>
  <c r="G18" i="1"/>
  <c r="G17" i="1"/>
  <c r="G16" i="1"/>
  <c r="G15" i="1"/>
  <c r="G14" i="1"/>
  <c r="G13" i="1"/>
  <c r="G11" i="1"/>
  <c r="G10" i="1"/>
  <c r="G9" i="1"/>
  <c r="G6" i="1"/>
  <c r="O43" i="1"/>
  <c r="O46" i="1"/>
  <c r="O47" i="1"/>
  <c r="O48" i="1"/>
  <c r="O49" i="1"/>
  <c r="O50" i="1"/>
  <c r="O51" i="1"/>
  <c r="O52" i="1"/>
  <c r="O53" i="1"/>
  <c r="O55" i="1"/>
  <c r="O56" i="1"/>
  <c r="O57" i="1"/>
  <c r="O58" i="1"/>
  <c r="O59" i="1"/>
  <c r="O60" i="1"/>
  <c r="O61" i="1"/>
  <c r="O62" i="1"/>
  <c r="O63" i="1"/>
  <c r="O64" i="1"/>
  <c r="O65" i="1"/>
  <c r="O67" i="1"/>
  <c r="O71" i="1"/>
  <c r="O72" i="1"/>
  <c r="O73" i="1"/>
  <c r="D63" i="1"/>
  <c r="D64" i="1"/>
  <c r="D65" i="1"/>
  <c r="D67" i="1"/>
  <c r="D71" i="1"/>
  <c r="D72" i="1"/>
  <c r="M32" i="1"/>
  <c r="O252" i="1"/>
  <c r="K252" i="1"/>
  <c r="D252" i="1"/>
  <c r="O254" i="1"/>
  <c r="K254" i="1"/>
  <c r="D254" i="1"/>
  <c r="O255" i="1"/>
  <c r="K255" i="1"/>
  <c r="D255" i="1"/>
  <c r="O246" i="1"/>
  <c r="K246" i="1"/>
  <c r="D246" i="1"/>
  <c r="O247" i="1"/>
  <c r="K247" i="1"/>
  <c r="D247" i="1"/>
  <c r="O238" i="1"/>
  <c r="K238" i="1"/>
  <c r="D238" i="1"/>
  <c r="O237" i="1"/>
  <c r="K237" i="1"/>
  <c r="D237" i="1"/>
  <c r="O224" i="1"/>
  <c r="K224" i="1"/>
  <c r="D224" i="1"/>
  <c r="O218" i="1"/>
  <c r="K218" i="1"/>
  <c r="D218" i="1"/>
  <c r="O214" i="1"/>
  <c r="K214" i="1"/>
  <c r="D214" i="1"/>
  <c r="O215" i="1"/>
  <c r="K215" i="1"/>
  <c r="D215" i="1"/>
  <c r="O211" i="1"/>
  <c r="K211" i="1"/>
  <c r="D211" i="1"/>
  <c r="O204" i="1"/>
  <c r="K204" i="1"/>
  <c r="D204" i="1"/>
  <c r="O197" i="1"/>
  <c r="K197" i="1"/>
  <c r="D197" i="1"/>
  <c r="O200" i="1"/>
  <c r="K200" i="1"/>
  <c r="D200" i="1"/>
  <c r="O195" i="1"/>
  <c r="K195" i="1"/>
  <c r="D195" i="1"/>
  <c r="O191" i="1"/>
  <c r="K191" i="1"/>
  <c r="D191" i="1"/>
  <c r="O183" i="1"/>
  <c r="K183" i="1"/>
  <c r="D183" i="1"/>
  <c r="O184" i="1"/>
  <c r="K184" i="1"/>
  <c r="D184" i="1"/>
  <c r="O181" i="1"/>
  <c r="K181" i="1"/>
  <c r="D181" i="1"/>
  <c r="O174" i="1"/>
  <c r="K174" i="1"/>
  <c r="D174" i="1"/>
  <c r="O173" i="1"/>
  <c r="K173" i="1"/>
  <c r="D173" i="1"/>
  <c r="O169" i="1"/>
  <c r="K169" i="1"/>
  <c r="D169" i="1"/>
  <c r="O164" i="1"/>
  <c r="K164" i="1"/>
  <c r="D164" i="1"/>
  <c r="O154" i="1"/>
  <c r="K154" i="1"/>
  <c r="D154" i="1"/>
  <c r="O152" i="1"/>
  <c r="K152" i="1"/>
  <c r="D152" i="1"/>
  <c r="O146" i="1"/>
  <c r="K146" i="1"/>
  <c r="D146" i="1"/>
  <c r="O147" i="1"/>
  <c r="K147" i="1"/>
  <c r="D147" i="1"/>
  <c r="O143" i="1"/>
  <c r="K143" i="1"/>
  <c r="D143" i="1"/>
  <c r="O142" i="1"/>
  <c r="K142" i="1"/>
  <c r="D142" i="1"/>
  <c r="O144" i="1"/>
  <c r="K144" i="1"/>
  <c r="D144" i="1"/>
  <c r="O137" i="1"/>
  <c r="K137" i="1"/>
  <c r="D137" i="1"/>
  <c r="O130" i="1"/>
  <c r="K130" i="1"/>
  <c r="D130" i="1"/>
  <c r="O128" i="1"/>
  <c r="K128" i="1"/>
  <c r="D128" i="1"/>
  <c r="O117" i="1"/>
  <c r="K117" i="1"/>
  <c r="D117" i="1"/>
  <c r="O115" i="1"/>
  <c r="K115" i="1"/>
  <c r="D115" i="1"/>
  <c r="O107" i="1"/>
  <c r="K107" i="1"/>
  <c r="D107" i="1"/>
  <c r="O105" i="1"/>
  <c r="K105" i="1"/>
  <c r="D105" i="1"/>
  <c r="O97" i="1"/>
  <c r="K97" i="1"/>
  <c r="D97" i="1"/>
  <c r="O98" i="1"/>
  <c r="K98" i="1"/>
  <c r="D98" i="1"/>
  <c r="O92" i="1"/>
  <c r="K92" i="1"/>
  <c r="D92" i="1"/>
  <c r="O87" i="1"/>
  <c r="K87" i="1"/>
  <c r="D87" i="1"/>
  <c r="O85" i="1"/>
  <c r="K85" i="1"/>
  <c r="D85" i="1"/>
  <c r="O86" i="1"/>
  <c r="K86" i="1"/>
  <c r="D86" i="1"/>
  <c r="K67" i="1"/>
  <c r="K65" i="1"/>
  <c r="K71" i="1"/>
  <c r="K64" i="1"/>
  <c r="K63" i="1"/>
  <c r="K57" i="1"/>
  <c r="D57" i="1"/>
  <c r="K56" i="1"/>
  <c r="D56" i="1"/>
  <c r="K55" i="1"/>
  <c r="D55" i="1"/>
  <c r="K52" i="1"/>
  <c r="D52" i="1"/>
  <c r="K49" i="1"/>
  <c r="D49" i="1"/>
  <c r="K48" i="1"/>
  <c r="D48" i="1"/>
  <c r="K46" i="1"/>
  <c r="D46" i="1"/>
  <c r="K43" i="1"/>
  <c r="D43" i="1"/>
  <c r="K47" i="1"/>
  <c r="D47" i="1"/>
  <c r="O26" i="1"/>
  <c r="K26" i="1"/>
  <c r="D26" i="1"/>
  <c r="O17" i="1"/>
  <c r="K17" i="1"/>
  <c r="D17" i="1"/>
  <c r="O15" i="1"/>
  <c r="K15" i="1"/>
  <c r="D15" i="1"/>
  <c r="J257" i="1"/>
  <c r="J249" i="1"/>
  <c r="J244" i="1"/>
  <c r="J242" i="1"/>
  <c r="J234" i="1"/>
  <c r="J227" i="1"/>
  <c r="J222" i="1"/>
  <c r="J189" i="1"/>
  <c r="J150" i="1"/>
  <c r="J140" i="1"/>
  <c r="J111" i="1"/>
  <c r="J90" i="1"/>
  <c r="J78" i="1"/>
  <c r="J74" i="1"/>
  <c r="J32" i="1"/>
  <c r="J8" i="1"/>
  <c r="O14" i="1"/>
  <c r="K14" i="1"/>
  <c r="D14" i="1"/>
  <c r="O13" i="1"/>
  <c r="K13" i="1"/>
  <c r="D13" i="1"/>
  <c r="O10" i="1"/>
  <c r="K10" i="1"/>
  <c r="D10" i="1"/>
  <c r="O110" i="1"/>
  <c r="O108" i="1"/>
  <c r="O106" i="1"/>
  <c r="O104" i="1"/>
  <c r="O101" i="1"/>
  <c r="O100" i="1"/>
  <c r="O99" i="1"/>
  <c r="O96" i="1"/>
  <c r="O95" i="1"/>
  <c r="O93" i="1"/>
  <c r="O91" i="1"/>
  <c r="M244" i="1"/>
  <c r="O212" i="1"/>
  <c r="K212" i="1"/>
  <c r="D212" i="1"/>
  <c r="O125" i="1"/>
  <c r="K125" i="1"/>
  <c r="D125" i="1"/>
  <c r="K260" i="1"/>
  <c r="K259" i="1"/>
  <c r="K258" i="1"/>
  <c r="K256" i="1"/>
  <c r="K250" i="1"/>
  <c r="K248" i="1"/>
  <c r="K245" i="1"/>
  <c r="K241" i="1"/>
  <c r="K240" i="1"/>
  <c r="K239" i="1"/>
  <c r="K236" i="1"/>
  <c r="K235" i="1"/>
  <c r="K231" i="1"/>
  <c r="K228" i="1"/>
  <c r="K226" i="1"/>
  <c r="K225" i="1"/>
  <c r="K223" i="1"/>
  <c r="K221" i="1"/>
  <c r="K219" i="1"/>
  <c r="K217" i="1"/>
  <c r="K216" i="1"/>
  <c r="K213" i="1"/>
  <c r="K210" i="1"/>
  <c r="K209" i="1"/>
  <c r="K207" i="1"/>
  <c r="K206" i="1"/>
  <c r="K205" i="1"/>
  <c r="K203" i="1"/>
  <c r="K202" i="1"/>
  <c r="K201" i="1"/>
  <c r="K199" i="1"/>
  <c r="K196" i="1"/>
  <c r="K193" i="1"/>
  <c r="K192" i="1"/>
  <c r="K190" i="1"/>
  <c r="K188" i="1"/>
  <c r="K187" i="1"/>
  <c r="K186" i="1"/>
  <c r="K179" i="1"/>
  <c r="K178" i="1"/>
  <c r="K177" i="1"/>
  <c r="K176" i="1"/>
  <c r="K175" i="1"/>
  <c r="K171" i="1"/>
  <c r="K170" i="1"/>
  <c r="K168" i="1"/>
  <c r="K167" i="1"/>
  <c r="K166" i="1"/>
  <c r="K165" i="1"/>
  <c r="K163" i="1"/>
  <c r="K162" i="1"/>
  <c r="K161" i="1"/>
  <c r="K159" i="1"/>
  <c r="K158" i="1"/>
  <c r="K157" i="1"/>
  <c r="K156" i="1"/>
  <c r="K155" i="1"/>
  <c r="K153" i="1"/>
  <c r="K151" i="1"/>
  <c r="K149" i="1"/>
  <c r="K148" i="1"/>
  <c r="K145" i="1"/>
  <c r="K141" i="1"/>
  <c r="K139" i="1"/>
  <c r="K138" i="1"/>
  <c r="K136" i="1"/>
  <c r="K135" i="1"/>
  <c r="K134" i="1"/>
  <c r="K133" i="1"/>
  <c r="K132" i="1"/>
  <c r="K129" i="1"/>
  <c r="K126" i="1"/>
  <c r="K124" i="1"/>
  <c r="K123" i="1"/>
  <c r="K122" i="1"/>
  <c r="K121" i="1"/>
  <c r="K120" i="1"/>
  <c r="K119" i="1"/>
  <c r="K116" i="1"/>
  <c r="K114" i="1"/>
  <c r="K112" i="1"/>
  <c r="K110" i="1"/>
  <c r="K108" i="1"/>
  <c r="K106" i="1"/>
  <c r="K104" i="1"/>
  <c r="K101" i="1"/>
  <c r="K100" i="1"/>
  <c r="K99" i="1"/>
  <c r="K96" i="1"/>
  <c r="K95" i="1"/>
  <c r="K93" i="1"/>
  <c r="K91" i="1"/>
  <c r="K89" i="1"/>
  <c r="K88" i="1"/>
  <c r="K84" i="1"/>
  <c r="K83" i="1"/>
  <c r="K82" i="1"/>
  <c r="K80" i="1"/>
  <c r="K79" i="1"/>
  <c r="K75" i="1"/>
  <c r="K73" i="1"/>
  <c r="K72" i="1"/>
  <c r="K62" i="1"/>
  <c r="K61" i="1"/>
  <c r="K60" i="1"/>
  <c r="K59" i="1"/>
  <c r="K58" i="1"/>
  <c r="K53" i="1"/>
  <c r="K51" i="1"/>
  <c r="K50" i="1"/>
  <c r="K42" i="1"/>
  <c r="K40" i="1"/>
  <c r="K39" i="1"/>
  <c r="K38" i="1"/>
  <c r="K37" i="1"/>
  <c r="K36" i="1"/>
  <c r="K35" i="1"/>
  <c r="K33" i="1"/>
  <c r="K31" i="1"/>
  <c r="K30" i="1"/>
  <c r="K29" i="1"/>
  <c r="K27" i="1"/>
  <c r="K24" i="1"/>
  <c r="K23" i="1"/>
  <c r="K22" i="1"/>
  <c r="K21" i="1"/>
  <c r="K20" i="1"/>
  <c r="K19" i="1"/>
  <c r="K18" i="1"/>
  <c r="K16" i="1"/>
  <c r="K11" i="1"/>
  <c r="K9" i="1"/>
  <c r="D58" i="1"/>
  <c r="O20" i="1"/>
  <c r="D20" i="1"/>
  <c r="Q74" i="1"/>
  <c r="P74" i="1"/>
  <c r="N74" i="1"/>
  <c r="M74" i="1"/>
  <c r="L74" i="1"/>
  <c r="I74" i="1"/>
  <c r="H74" i="1"/>
  <c r="F74" i="1"/>
  <c r="E74" i="1"/>
  <c r="K6" i="1"/>
  <c r="L257" i="1"/>
  <c r="L249" i="1"/>
  <c r="L244" i="1"/>
  <c r="L242" i="1"/>
  <c r="L234" i="1"/>
  <c r="L227" i="1"/>
  <c r="L222" i="1"/>
  <c r="L189" i="1"/>
  <c r="L150" i="1"/>
  <c r="L140" i="1"/>
  <c r="L111" i="1"/>
  <c r="L90" i="1"/>
  <c r="L78" i="1"/>
  <c r="L32" i="1"/>
  <c r="L8" i="1"/>
  <c r="Q242" i="1"/>
  <c r="N242" i="1"/>
  <c r="M242" i="1"/>
  <c r="I242" i="1"/>
  <c r="H242" i="1"/>
  <c r="F242" i="1"/>
  <c r="E242" i="1"/>
  <c r="N257" i="1"/>
  <c r="M257" i="1"/>
  <c r="N249" i="1"/>
  <c r="M249" i="1"/>
  <c r="N244" i="1"/>
  <c r="N234" i="1"/>
  <c r="M234" i="1"/>
  <c r="N227" i="1"/>
  <c r="M227" i="1"/>
  <c r="N222" i="1"/>
  <c r="M222" i="1"/>
  <c r="N189" i="1"/>
  <c r="M189" i="1"/>
  <c r="N150" i="1"/>
  <c r="M150" i="1"/>
  <c r="N140" i="1"/>
  <c r="M140" i="1"/>
  <c r="N111" i="1"/>
  <c r="M111" i="1"/>
  <c r="N90" i="1"/>
  <c r="M90" i="1"/>
  <c r="N78" i="1"/>
  <c r="M78" i="1"/>
  <c r="N32" i="1"/>
  <c r="N8" i="1"/>
  <c r="M8" i="1"/>
  <c r="D6" i="1"/>
  <c r="Q257" i="1"/>
  <c r="P257" i="1"/>
  <c r="I257" i="1"/>
  <c r="H257" i="1"/>
  <c r="F257" i="1"/>
  <c r="E257" i="1"/>
  <c r="Q249" i="1"/>
  <c r="P249" i="1"/>
  <c r="I249" i="1"/>
  <c r="H249" i="1"/>
  <c r="F249" i="1"/>
  <c r="E249" i="1"/>
  <c r="Q244" i="1"/>
  <c r="P244" i="1"/>
  <c r="I244" i="1"/>
  <c r="H244" i="1"/>
  <c r="F244" i="1"/>
  <c r="E244" i="1"/>
  <c r="O248" i="1"/>
  <c r="D248" i="1"/>
  <c r="O245" i="1"/>
  <c r="D245" i="1"/>
  <c r="Q234" i="1"/>
  <c r="P234" i="1"/>
  <c r="I234" i="1"/>
  <c r="H234" i="1"/>
  <c r="F234" i="1"/>
  <c r="E234" i="1"/>
  <c r="Q227" i="1"/>
  <c r="P227" i="1" s="1"/>
  <c r="O227" i="1" s="1"/>
  <c r="I227" i="1"/>
  <c r="H227" i="1"/>
  <c r="F227" i="1"/>
  <c r="E227" i="1"/>
  <c r="Q222" i="1"/>
  <c r="P222" i="1"/>
  <c r="I222" i="1"/>
  <c r="H222" i="1"/>
  <c r="F222" i="1"/>
  <c r="E222" i="1"/>
  <c r="O217" i="1"/>
  <c r="D217" i="1"/>
  <c r="O213" i="1"/>
  <c r="D213" i="1"/>
  <c r="O201" i="1"/>
  <c r="D201" i="1"/>
  <c r="Q189" i="1"/>
  <c r="P189" i="1"/>
  <c r="I189" i="1"/>
  <c r="H189" i="1"/>
  <c r="F189" i="1"/>
  <c r="E189" i="1"/>
  <c r="O186" i="1"/>
  <c r="D186" i="1"/>
  <c r="Q150" i="1"/>
  <c r="P150" i="1"/>
  <c r="I150" i="1"/>
  <c r="H150" i="1"/>
  <c r="F150" i="1"/>
  <c r="E150" i="1"/>
  <c r="O157" i="1"/>
  <c r="D157" i="1"/>
  <c r="Q140" i="1"/>
  <c r="P140" i="1"/>
  <c r="I140" i="1"/>
  <c r="H140" i="1"/>
  <c r="F140" i="1"/>
  <c r="E140" i="1"/>
  <c r="O148" i="1"/>
  <c r="D148" i="1"/>
  <c r="O145" i="1"/>
  <c r="D145" i="1"/>
  <c r="Q111" i="1"/>
  <c r="P111" i="1"/>
  <c r="I111" i="1"/>
  <c r="H111" i="1"/>
  <c r="F111" i="1"/>
  <c r="E111" i="1"/>
  <c r="Q90" i="1"/>
  <c r="P90" i="1"/>
  <c r="I90" i="1"/>
  <c r="H90" i="1"/>
  <c r="F90" i="1"/>
  <c r="E90" i="1"/>
  <c r="Q78" i="1"/>
  <c r="P78" i="1"/>
  <c r="I78" i="1"/>
  <c r="H78" i="1"/>
  <c r="F78" i="1"/>
  <c r="E78" i="1"/>
  <c r="Q32" i="1"/>
  <c r="P32" i="1"/>
  <c r="I32" i="1"/>
  <c r="H32" i="1"/>
  <c r="F32" i="1"/>
  <c r="E32" i="1"/>
  <c r="P8" i="1"/>
  <c r="Q8" i="1"/>
  <c r="I8" i="1"/>
  <c r="H8" i="1"/>
  <c r="F8" i="1"/>
  <c r="E8" i="1"/>
  <c r="O135" i="1"/>
  <c r="D135" i="1"/>
  <c r="O132" i="1"/>
  <c r="D132" i="1"/>
  <c r="O116" i="1"/>
  <c r="D116" i="1"/>
  <c r="O114" i="1"/>
  <c r="D114" i="1"/>
  <c r="D96" i="1"/>
  <c r="D95" i="1"/>
  <c r="O22" i="1"/>
  <c r="D22" i="1"/>
  <c r="D51" i="1"/>
  <c r="D50" i="1"/>
  <c r="D93" i="1"/>
  <c r="O84" i="1"/>
  <c r="D84" i="1"/>
  <c r="O83" i="1"/>
  <c r="D83" i="1"/>
  <c r="O80" i="1"/>
  <c r="D80" i="1"/>
  <c r="D53" i="1"/>
  <c r="D9" i="1"/>
  <c r="D11" i="1"/>
  <c r="D16" i="1"/>
  <c r="D18" i="1"/>
  <c r="D19" i="1"/>
  <c r="D21" i="1"/>
  <c r="D23" i="1"/>
  <c r="D24" i="1"/>
  <c r="D27" i="1"/>
  <c r="D29" i="1"/>
  <c r="D30" i="1"/>
  <c r="D31" i="1"/>
  <c r="D33" i="1"/>
  <c r="D35" i="1"/>
  <c r="D36" i="1"/>
  <c r="D37" i="1"/>
  <c r="D38" i="1"/>
  <c r="D39" i="1"/>
  <c r="D40" i="1"/>
  <c r="D42" i="1"/>
  <c r="D59" i="1"/>
  <c r="D60" i="1"/>
  <c r="D61" i="1"/>
  <c r="D62" i="1"/>
  <c r="D73" i="1"/>
  <c r="D75" i="1"/>
  <c r="D79" i="1"/>
  <c r="D82" i="1"/>
  <c r="D88" i="1"/>
  <c r="D89" i="1"/>
  <c r="D91" i="1"/>
  <c r="D99" i="1"/>
  <c r="D100" i="1"/>
  <c r="D101" i="1"/>
  <c r="D104" i="1"/>
  <c r="D106" i="1"/>
  <c r="D108" i="1"/>
  <c r="D110" i="1"/>
  <c r="D112" i="1"/>
  <c r="D119" i="1"/>
  <c r="D120" i="1"/>
  <c r="D121" i="1"/>
  <c r="D122" i="1"/>
  <c r="D123" i="1"/>
  <c r="D124" i="1"/>
  <c r="D126" i="1"/>
  <c r="D129" i="1"/>
  <c r="D133" i="1"/>
  <c r="D134" i="1"/>
  <c r="D136" i="1"/>
  <c r="D138" i="1"/>
  <c r="D139" i="1"/>
  <c r="D141" i="1"/>
  <c r="D149" i="1"/>
  <c r="D151" i="1"/>
  <c r="D153" i="1"/>
  <c r="D155" i="1"/>
  <c r="D156" i="1"/>
  <c r="D158" i="1"/>
  <c r="D159" i="1"/>
  <c r="D161" i="1"/>
  <c r="D162" i="1"/>
  <c r="D163" i="1"/>
  <c r="D165" i="1"/>
  <c r="D166" i="1"/>
  <c r="D167" i="1"/>
  <c r="D168" i="1"/>
  <c r="D170" i="1"/>
  <c r="D171" i="1"/>
  <c r="D175" i="1"/>
  <c r="D176" i="1"/>
  <c r="D177" i="1"/>
  <c r="D178" i="1"/>
  <c r="D179" i="1"/>
  <c r="D187" i="1"/>
  <c r="D188" i="1"/>
  <c r="D190" i="1"/>
  <c r="D192" i="1"/>
  <c r="D193" i="1"/>
  <c r="D196" i="1"/>
  <c r="D199" i="1"/>
  <c r="D202" i="1"/>
  <c r="D203" i="1"/>
  <c r="D205" i="1"/>
  <c r="D206" i="1"/>
  <c r="D207" i="1"/>
  <c r="D209" i="1"/>
  <c r="D210" i="1"/>
  <c r="D216" i="1"/>
  <c r="D219" i="1"/>
  <c r="D221" i="1"/>
  <c r="D223" i="1"/>
  <c r="D225" i="1"/>
  <c r="D226" i="1"/>
  <c r="D228" i="1"/>
  <c r="D231" i="1"/>
  <c r="D235" i="1"/>
  <c r="D236" i="1"/>
  <c r="D239" i="1"/>
  <c r="D240" i="1"/>
  <c r="D241" i="1"/>
  <c r="D243" i="1"/>
  <c r="D250" i="1"/>
  <c r="D256" i="1"/>
  <c r="D258" i="1"/>
  <c r="D259" i="1"/>
  <c r="D260" i="1"/>
  <c r="O18" i="1"/>
  <c r="O19" i="1"/>
  <c r="O21" i="1"/>
  <c r="O23" i="1"/>
  <c r="O24" i="1"/>
  <c r="O27" i="1"/>
  <c r="O29" i="1"/>
  <c r="O30" i="1"/>
  <c r="O31" i="1"/>
  <c r="O33" i="1"/>
  <c r="O35" i="1"/>
  <c r="O36" i="1"/>
  <c r="O37" i="1"/>
  <c r="O38" i="1"/>
  <c r="O39" i="1"/>
  <c r="O40" i="1"/>
  <c r="O75" i="1"/>
  <c r="O79" i="1"/>
  <c r="O82" i="1"/>
  <c r="O88" i="1"/>
  <c r="O89" i="1"/>
  <c r="O112" i="1"/>
  <c r="O119" i="1"/>
  <c r="O120" i="1"/>
  <c r="O121" i="1"/>
  <c r="O122" i="1"/>
  <c r="O123" i="1"/>
  <c r="O124" i="1"/>
  <c r="O126" i="1"/>
  <c r="O129" i="1"/>
  <c r="O133" i="1"/>
  <c r="O134" i="1"/>
  <c r="O136" i="1"/>
  <c r="O138" i="1"/>
  <c r="O139" i="1"/>
  <c r="O141" i="1"/>
  <c r="O149" i="1"/>
  <c r="O151" i="1"/>
  <c r="O153" i="1"/>
  <c r="O155" i="1"/>
  <c r="O156" i="1"/>
  <c r="O158" i="1"/>
  <c r="O159" i="1"/>
  <c r="O161" i="1"/>
  <c r="O162" i="1"/>
  <c r="O163" i="1"/>
  <c r="O165" i="1"/>
  <c r="O166" i="1"/>
  <c r="O167" i="1"/>
  <c r="O168" i="1"/>
  <c r="O170" i="1"/>
  <c r="O171" i="1"/>
  <c r="O175" i="1"/>
  <c r="O176" i="1"/>
  <c r="O177" i="1"/>
  <c r="O178" i="1"/>
  <c r="O179" i="1"/>
  <c r="O187" i="1"/>
  <c r="O188" i="1"/>
  <c r="O190" i="1"/>
  <c r="O192" i="1"/>
  <c r="O193" i="1"/>
  <c r="O196" i="1"/>
  <c r="O199" i="1"/>
  <c r="O202" i="1"/>
  <c r="O203" i="1"/>
  <c r="O205" i="1"/>
  <c r="O206" i="1"/>
  <c r="O207" i="1"/>
  <c r="O209" i="1"/>
  <c r="O210" i="1"/>
  <c r="O216" i="1"/>
  <c r="O219" i="1"/>
  <c r="O221" i="1"/>
  <c r="O223" i="1"/>
  <c r="O225" i="1"/>
  <c r="O226" i="1"/>
  <c r="O228" i="1"/>
  <c r="O231" i="1"/>
  <c r="O235" i="1"/>
  <c r="O236" i="1"/>
  <c r="O239" i="1"/>
  <c r="O240" i="1"/>
  <c r="O241" i="1"/>
  <c r="O243" i="1"/>
  <c r="O250" i="1"/>
  <c r="O256" i="1"/>
  <c r="O258" i="1"/>
  <c r="O259" i="1"/>
  <c r="O260" i="1"/>
  <c r="O9" i="1"/>
  <c r="O11" i="1"/>
  <c r="O16" i="1"/>
  <c r="O6" i="1"/>
  <c r="C251" i="1" l="1"/>
  <c r="C253" i="1"/>
  <c r="C243" i="1"/>
  <c r="C229" i="1"/>
  <c r="C230" i="1"/>
  <c r="C208" i="1"/>
  <c r="C220" i="1"/>
  <c r="C194" i="1"/>
  <c r="C172" i="1"/>
  <c r="C182" i="1"/>
  <c r="C180" i="1"/>
  <c r="C118" i="1"/>
  <c r="C109" i="1"/>
  <c r="C103" i="1"/>
  <c r="C102" i="1"/>
  <c r="C94" i="1"/>
  <c r="C81" i="1"/>
  <c r="C70" i="1"/>
  <c r="C68" i="1"/>
  <c r="C69" i="1"/>
  <c r="C45" i="1"/>
  <c r="C44" i="1"/>
  <c r="C34" i="1"/>
  <c r="C12" i="1"/>
  <c r="O232" i="1"/>
  <c r="E1" i="1"/>
  <c r="Q1" i="1"/>
  <c r="P1" i="1"/>
  <c r="K232" i="1"/>
  <c r="F1" i="1"/>
  <c r="G232" i="1"/>
  <c r="C233" i="1"/>
  <c r="J1" i="1"/>
  <c r="H1" i="1"/>
  <c r="D232" i="1"/>
  <c r="N1" i="1"/>
  <c r="M1" i="1"/>
  <c r="L1" i="1"/>
  <c r="I1" i="1"/>
  <c r="K66" i="1"/>
  <c r="C198" i="1"/>
  <c r="C185" i="1"/>
  <c r="D76" i="1"/>
  <c r="C160" i="1"/>
  <c r="C63" i="1"/>
  <c r="D66" i="1"/>
  <c r="O66" i="1"/>
  <c r="G66" i="1"/>
  <c r="C131" i="1"/>
  <c r="C127" i="1"/>
  <c r="O76" i="1"/>
  <c r="K76" i="1"/>
  <c r="G140" i="1"/>
  <c r="G76" i="1"/>
  <c r="C77" i="1"/>
  <c r="C113" i="1"/>
  <c r="G222" i="1"/>
  <c r="C54" i="1"/>
  <c r="C72" i="1"/>
  <c r="C28" i="1"/>
  <c r="G90" i="1"/>
  <c r="G150" i="1"/>
  <c r="G242" i="1"/>
  <c r="C25" i="1"/>
  <c r="G78" i="1"/>
  <c r="G111" i="1"/>
  <c r="G227" i="1"/>
  <c r="G32" i="1"/>
  <c r="G234" i="1"/>
  <c r="G74" i="1"/>
  <c r="G8" i="1"/>
  <c r="G41" i="1"/>
  <c r="G244" i="1"/>
  <c r="G249" i="1"/>
  <c r="G257" i="1"/>
  <c r="C254" i="1"/>
  <c r="G189" i="1"/>
  <c r="C65" i="1"/>
  <c r="C252" i="1"/>
  <c r="C71" i="1"/>
  <c r="C64" i="1"/>
  <c r="C67" i="1"/>
  <c r="C255" i="1"/>
  <c r="C246" i="1"/>
  <c r="C247" i="1"/>
  <c r="C238" i="1"/>
  <c r="C237" i="1"/>
  <c r="C224" i="1"/>
  <c r="C218" i="1"/>
  <c r="C142" i="1"/>
  <c r="C214" i="1"/>
  <c r="C144" i="1"/>
  <c r="C215" i="1"/>
  <c r="C211" i="1"/>
  <c r="C204" i="1"/>
  <c r="C197" i="1"/>
  <c r="C200" i="1"/>
  <c r="C195" i="1"/>
  <c r="C191" i="1"/>
  <c r="C183" i="1"/>
  <c r="C184" i="1"/>
  <c r="C181" i="1"/>
  <c r="C174" i="1"/>
  <c r="C173" i="1"/>
  <c r="C169" i="1"/>
  <c r="C164" i="1"/>
  <c r="C154" i="1"/>
  <c r="C152" i="1"/>
  <c r="C146" i="1"/>
  <c r="C147" i="1"/>
  <c r="C143" i="1"/>
  <c r="C137" i="1"/>
  <c r="C130" i="1"/>
  <c r="C128" i="1"/>
  <c r="C117" i="1"/>
  <c r="C115" i="1"/>
  <c r="C107" i="1"/>
  <c r="C105" i="1"/>
  <c r="C97" i="1"/>
  <c r="C98" i="1"/>
  <c r="C92" i="1"/>
  <c r="C87" i="1"/>
  <c r="C85" i="1"/>
  <c r="C86" i="1"/>
  <c r="C57" i="1"/>
  <c r="C49" i="1"/>
  <c r="C48" i="1"/>
  <c r="C56" i="1"/>
  <c r="C55" i="1"/>
  <c r="C52" i="1"/>
  <c r="C46" i="1"/>
  <c r="C43" i="1"/>
  <c r="C47" i="1"/>
  <c r="C26" i="1"/>
  <c r="C17" i="1"/>
  <c r="C15" i="1"/>
  <c r="C14" i="1"/>
  <c r="C13" i="1"/>
  <c r="C10" i="1"/>
  <c r="C212" i="1"/>
  <c r="C51" i="1"/>
  <c r="C95" i="1"/>
  <c r="C116" i="1"/>
  <c r="C217" i="1"/>
  <c r="D222" i="1"/>
  <c r="D227" i="1"/>
  <c r="D234" i="1"/>
  <c r="K227" i="1"/>
  <c r="K249" i="1"/>
  <c r="D242" i="1"/>
  <c r="O242" i="1"/>
  <c r="K8" i="1"/>
  <c r="K222" i="1"/>
  <c r="K234" i="1"/>
  <c r="K244" i="1"/>
  <c r="K257" i="1"/>
  <c r="K32" i="1"/>
  <c r="K242" i="1"/>
  <c r="C125" i="1"/>
  <c r="K189" i="1"/>
  <c r="K150" i="1"/>
  <c r="K140" i="1"/>
  <c r="C148" i="1"/>
  <c r="K111" i="1"/>
  <c r="K74" i="1"/>
  <c r="K41" i="1"/>
  <c r="K90" i="1"/>
  <c r="K78" i="1"/>
  <c r="C58" i="1"/>
  <c r="C19" i="1"/>
  <c r="C259" i="1"/>
  <c r="C256" i="1"/>
  <c r="C190" i="1"/>
  <c r="C187" i="1"/>
  <c r="C155" i="1"/>
  <c r="C151" i="1"/>
  <c r="C250" i="1"/>
  <c r="D150" i="1"/>
  <c r="D74" i="1"/>
  <c r="C20" i="1"/>
  <c r="C110" i="1"/>
  <c r="C75" i="1"/>
  <c r="C241" i="1"/>
  <c r="C239" i="1"/>
  <c r="C235" i="1"/>
  <c r="C225" i="1"/>
  <c r="C221" i="1"/>
  <c r="C216" i="1"/>
  <c r="C207" i="1"/>
  <c r="C205" i="1"/>
  <c r="C202" i="1"/>
  <c r="C192" i="1"/>
  <c r="O74" i="1"/>
  <c r="C210" i="1"/>
  <c r="C228" i="1"/>
  <c r="C139" i="1"/>
  <c r="C129" i="1"/>
  <c r="C122" i="1"/>
  <c r="C62" i="1"/>
  <c r="C153" i="1"/>
  <c r="C6" i="1"/>
  <c r="G7" i="1" s="1"/>
  <c r="C11" i="1"/>
  <c r="C260" i="1"/>
  <c r="C258" i="1"/>
  <c r="C240" i="1"/>
  <c r="C236" i="1"/>
  <c r="C226" i="1"/>
  <c r="C223" i="1"/>
  <c r="C219" i="1"/>
  <c r="C209" i="1"/>
  <c r="C206" i="1"/>
  <c r="C203" i="1"/>
  <c r="C178" i="1"/>
  <c r="C176" i="1"/>
  <c r="C171" i="1"/>
  <c r="C168" i="1"/>
  <c r="C166" i="1"/>
  <c r="C163" i="1"/>
  <c r="C161" i="1"/>
  <c r="C158" i="1"/>
  <c r="C141" i="1"/>
  <c r="C138" i="1"/>
  <c r="C134" i="1"/>
  <c r="C133" i="1"/>
  <c r="C126" i="1"/>
  <c r="C123" i="1"/>
  <c r="C121" i="1"/>
  <c r="C119" i="1"/>
  <c r="C89" i="1"/>
  <c r="C82" i="1"/>
  <c r="C73" i="1"/>
  <c r="C61" i="1"/>
  <c r="C59" i="1"/>
  <c r="C40" i="1"/>
  <c r="C38" i="1"/>
  <c r="C36" i="1"/>
  <c r="C33" i="1"/>
  <c r="C30" i="1"/>
  <c r="C27" i="1"/>
  <c r="C23" i="1"/>
  <c r="C196" i="1"/>
  <c r="C199" i="1"/>
  <c r="C186" i="1"/>
  <c r="C101" i="1"/>
  <c r="C16" i="1"/>
  <c r="C9" i="1"/>
  <c r="C193" i="1"/>
  <c r="C136" i="1"/>
  <c r="C124" i="1"/>
  <c r="C120" i="1"/>
  <c r="C112" i="1"/>
  <c r="C79" i="1"/>
  <c r="C60" i="1"/>
  <c r="C231" i="1"/>
  <c r="C188" i="1"/>
  <c r="C156" i="1"/>
  <c r="C106" i="1"/>
  <c r="C99" i="1"/>
  <c r="C83" i="1"/>
  <c r="C93" i="1"/>
  <c r="C22" i="1"/>
  <c r="C96" i="1"/>
  <c r="C135" i="1"/>
  <c r="C213" i="1"/>
  <c r="C248" i="1"/>
  <c r="C179" i="1"/>
  <c r="C177" i="1"/>
  <c r="C175" i="1"/>
  <c r="C170" i="1"/>
  <c r="C167" i="1"/>
  <c r="C165" i="1"/>
  <c r="C162" i="1"/>
  <c r="C159" i="1"/>
  <c r="C149" i="1"/>
  <c r="C108" i="1"/>
  <c r="C104" i="1"/>
  <c r="C100" i="1"/>
  <c r="C91" i="1"/>
  <c r="C88" i="1"/>
  <c r="C39" i="1"/>
  <c r="C37" i="1"/>
  <c r="C35" i="1"/>
  <c r="C31" i="1"/>
  <c r="C29" i="1"/>
  <c r="C24" i="1"/>
  <c r="C21" i="1"/>
  <c r="C18" i="1"/>
  <c r="C53" i="1"/>
  <c r="C80" i="1"/>
  <c r="C84" i="1"/>
  <c r="C50" i="1"/>
  <c r="C114" i="1"/>
  <c r="C132" i="1"/>
  <c r="D8" i="1"/>
  <c r="D32" i="1"/>
  <c r="O32" i="1"/>
  <c r="D41" i="1"/>
  <c r="D78" i="1"/>
  <c r="O78" i="1"/>
  <c r="D90" i="1"/>
  <c r="D111" i="1"/>
  <c r="O111" i="1"/>
  <c r="C145" i="1"/>
  <c r="D140" i="1"/>
  <c r="O140" i="1"/>
  <c r="C157" i="1"/>
  <c r="D189" i="1"/>
  <c r="C201" i="1"/>
  <c r="C245" i="1"/>
  <c r="O257" i="1"/>
  <c r="O234" i="1"/>
  <c r="O222" i="1"/>
  <c r="O189" i="1"/>
  <c r="O150" i="1"/>
  <c r="O90" i="1"/>
  <c r="O8" i="1"/>
  <c r="D244" i="1"/>
  <c r="O244" i="1"/>
  <c r="D249" i="1"/>
  <c r="O249" i="1"/>
  <c r="D257" i="1"/>
  <c r="C232" i="1" l="1"/>
  <c r="D1" i="1"/>
  <c r="K1" i="1"/>
  <c r="G1" i="1"/>
  <c r="C66" i="1"/>
  <c r="C76" i="1"/>
  <c r="D7" i="1"/>
  <c r="K7" i="1"/>
  <c r="N7" i="1"/>
  <c r="J7" i="1"/>
  <c r="F7" i="1"/>
  <c r="I7" i="1"/>
  <c r="E7" i="1"/>
  <c r="P7" i="1"/>
  <c r="L7" i="1"/>
  <c r="H7" i="1"/>
  <c r="M7" i="1"/>
  <c r="C7" i="1"/>
  <c r="Q7" i="1"/>
  <c r="O7" i="1"/>
  <c r="C8" i="1"/>
  <c r="C227" i="1"/>
  <c r="C234" i="1"/>
  <c r="C74" i="1"/>
  <c r="C249" i="1"/>
  <c r="C244" i="1"/>
  <c r="C150" i="1"/>
  <c r="C222" i="1"/>
  <c r="C78" i="1"/>
  <c r="C32" i="1"/>
  <c r="C242" i="1"/>
  <c r="C189" i="1"/>
  <c r="C111" i="1"/>
  <c r="C90" i="1"/>
  <c r="C140" i="1"/>
  <c r="C257" i="1"/>
  <c r="O42" i="1"/>
  <c r="C42" i="1" s="1"/>
  <c r="O41" i="1" l="1"/>
  <c r="O1" i="1" s="1"/>
  <c r="C41" i="1" l="1"/>
  <c r="C1" i="1" s="1"/>
</calcChain>
</file>

<file path=xl/sharedStrings.xml><?xml version="1.0" encoding="utf-8"?>
<sst xmlns="http://schemas.openxmlformats.org/spreadsheetml/2006/main" count="287" uniqueCount="277">
  <si>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</si>
  <si>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</si>
  <si>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</si>
  <si>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</si>
  <si>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</si>
  <si>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</si>
  <si>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</si>
  <si>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胃腸障害</t>
    <phoneticPr fontId="1"/>
  </si>
  <si>
    <t>壊死性膵炎</t>
    <phoneticPr fontId="1"/>
  </si>
  <si>
    <t>小腸出血</t>
    <phoneticPr fontId="1"/>
  </si>
  <si>
    <t>消化管壊死</t>
    <phoneticPr fontId="1"/>
  </si>
  <si>
    <t>腸炎</t>
    <phoneticPr fontId="1"/>
  </si>
  <si>
    <t>腸間膜動脈血栓症</t>
    <phoneticPr fontId="1"/>
  </si>
  <si>
    <t>腸間膜動脈閉塞</t>
    <phoneticPr fontId="1"/>
  </si>
  <si>
    <t>腹腔内出血</t>
    <phoneticPr fontId="1"/>
  </si>
  <si>
    <t>嘔吐</t>
    <phoneticPr fontId="1"/>
  </si>
  <si>
    <t>嚥下障害</t>
    <phoneticPr fontId="1"/>
  </si>
  <si>
    <t>一般・全身障害および投与部位の状態</t>
    <phoneticPr fontId="1"/>
  </si>
  <si>
    <t>状態悪化</t>
    <phoneticPr fontId="1"/>
  </si>
  <si>
    <t>心臓死</t>
    <phoneticPr fontId="1"/>
  </si>
  <si>
    <t>心突然死</t>
    <phoneticPr fontId="1"/>
  </si>
  <si>
    <t>多臓器機能不全症候群</t>
    <phoneticPr fontId="1"/>
  </si>
  <si>
    <t>溺死</t>
    <phoneticPr fontId="1"/>
  </si>
  <si>
    <t>発熱</t>
    <phoneticPr fontId="1"/>
  </si>
  <si>
    <t>縊死</t>
    <phoneticPr fontId="1"/>
  </si>
  <si>
    <t>感染症および寄生虫症</t>
    <phoneticPr fontId="1"/>
  </si>
  <si>
    <t>脊椎炎</t>
    <phoneticPr fontId="1"/>
  </si>
  <si>
    <t>尿路感染</t>
    <phoneticPr fontId="1"/>
  </si>
  <si>
    <t>尿路性敗血症</t>
    <phoneticPr fontId="1"/>
  </si>
  <si>
    <t>敗血症</t>
    <phoneticPr fontId="1"/>
  </si>
  <si>
    <t>敗血症性ショック</t>
    <phoneticPr fontId="1"/>
  </si>
  <si>
    <t>眼障害</t>
    <phoneticPr fontId="1"/>
  </si>
  <si>
    <t>結膜出血</t>
    <phoneticPr fontId="1"/>
  </si>
  <si>
    <t>血液およびリンパ系障害</t>
    <phoneticPr fontId="1"/>
  </si>
  <si>
    <t>血小板減少症</t>
    <phoneticPr fontId="1"/>
  </si>
  <si>
    <t>血栓性血小板減少性紫斑病</t>
    <phoneticPr fontId="1"/>
  </si>
  <si>
    <t>自己免疫性溶血性貧血</t>
    <phoneticPr fontId="1"/>
  </si>
  <si>
    <t>溶血性貧血</t>
    <phoneticPr fontId="1"/>
  </si>
  <si>
    <t>血管障害</t>
    <phoneticPr fontId="1"/>
  </si>
  <si>
    <t>ショック症状</t>
    <phoneticPr fontId="1"/>
  </si>
  <si>
    <t>循環虚脱</t>
    <phoneticPr fontId="1"/>
  </si>
  <si>
    <t>深部静脈血栓症</t>
    <phoneticPr fontId="1"/>
  </si>
  <si>
    <t xml:space="preserve">大動脈解離 </t>
    <phoneticPr fontId="1"/>
  </si>
  <si>
    <t>大動脈破裂</t>
    <phoneticPr fontId="1"/>
  </si>
  <si>
    <t>大動脈瘤破裂</t>
    <phoneticPr fontId="1"/>
  </si>
  <si>
    <t>動脈瘤破裂</t>
    <phoneticPr fontId="1"/>
  </si>
  <si>
    <t>肺動脈血栓症</t>
    <phoneticPr fontId="1"/>
  </si>
  <si>
    <t>間質性肺疾患</t>
    <phoneticPr fontId="1"/>
  </si>
  <si>
    <t>急性呼吸不全</t>
    <phoneticPr fontId="1"/>
  </si>
  <si>
    <t>呼吸困難</t>
    <phoneticPr fontId="1"/>
  </si>
  <si>
    <t>呼吸不全</t>
    <phoneticPr fontId="1"/>
  </si>
  <si>
    <t>誤嚥</t>
    <phoneticPr fontId="1"/>
  </si>
  <si>
    <t>誤嚥性肺炎</t>
    <phoneticPr fontId="1"/>
  </si>
  <si>
    <t>窒息</t>
    <phoneticPr fontId="1"/>
  </si>
  <si>
    <t>低酸素症</t>
    <phoneticPr fontId="1"/>
  </si>
  <si>
    <t>肺塞栓症</t>
    <phoneticPr fontId="1"/>
  </si>
  <si>
    <t>肺臓炎</t>
    <phoneticPr fontId="1"/>
  </si>
  <si>
    <t>肺胞出血</t>
    <phoneticPr fontId="1"/>
  </si>
  <si>
    <t>閉塞性気道障害</t>
    <phoneticPr fontId="1"/>
  </si>
  <si>
    <t>無呼吸</t>
    <phoneticPr fontId="1"/>
  </si>
  <si>
    <t>喘息</t>
    <phoneticPr fontId="1"/>
  </si>
  <si>
    <t>傷害、中毒および処置合併症</t>
    <phoneticPr fontId="1"/>
  </si>
  <si>
    <t>硬膜下血腫</t>
    <phoneticPr fontId="1"/>
  </si>
  <si>
    <t>熱中症</t>
    <phoneticPr fontId="1"/>
  </si>
  <si>
    <t>心臓障害</t>
    <phoneticPr fontId="1"/>
  </si>
  <si>
    <t>うっ血性心不全</t>
    <phoneticPr fontId="1"/>
  </si>
  <si>
    <t>たこつぼ型心筋症</t>
    <phoneticPr fontId="1"/>
  </si>
  <si>
    <t>冠動脈血栓症</t>
    <phoneticPr fontId="1"/>
  </si>
  <si>
    <t>冠動脈閉塞</t>
    <phoneticPr fontId="1"/>
  </si>
  <si>
    <t>急性心筋梗塞</t>
    <phoneticPr fontId="1"/>
  </si>
  <si>
    <t>急性心不全</t>
    <phoneticPr fontId="1"/>
  </si>
  <si>
    <t>狭心症</t>
    <phoneticPr fontId="1"/>
  </si>
  <si>
    <t>徐脈</t>
    <phoneticPr fontId="1"/>
  </si>
  <si>
    <t>心タンポナーデ</t>
    <phoneticPr fontId="1"/>
  </si>
  <si>
    <t>心筋炎</t>
    <phoneticPr fontId="1"/>
  </si>
  <si>
    <t>心筋虚血</t>
    <phoneticPr fontId="1"/>
  </si>
  <si>
    <t>心筋梗塞</t>
    <phoneticPr fontId="1"/>
  </si>
  <si>
    <t>心筋症</t>
    <phoneticPr fontId="1"/>
  </si>
  <si>
    <t>心筋断裂</t>
    <phoneticPr fontId="1"/>
  </si>
  <si>
    <t>心原性ショック</t>
    <phoneticPr fontId="1"/>
  </si>
  <si>
    <t>心室細動</t>
    <phoneticPr fontId="1"/>
  </si>
  <si>
    <t>心障害</t>
    <phoneticPr fontId="1"/>
  </si>
  <si>
    <t>心停止</t>
    <phoneticPr fontId="1"/>
  </si>
  <si>
    <t>心嚢液貯留</t>
    <phoneticPr fontId="1"/>
  </si>
  <si>
    <t>心肺停止</t>
    <phoneticPr fontId="1"/>
  </si>
  <si>
    <t>心不全</t>
    <phoneticPr fontId="1"/>
  </si>
  <si>
    <t>不整脈</t>
    <phoneticPr fontId="1"/>
  </si>
  <si>
    <t>神経系障害</t>
    <phoneticPr fontId="1"/>
  </si>
  <si>
    <t>くも膜下出血</t>
    <phoneticPr fontId="1"/>
  </si>
  <si>
    <t>意識レベルの低下</t>
    <phoneticPr fontId="1"/>
  </si>
  <si>
    <t>意識消失</t>
    <phoneticPr fontId="1"/>
  </si>
  <si>
    <t>意識変容状態</t>
    <phoneticPr fontId="1"/>
  </si>
  <si>
    <t>筋萎縮性側索硬化症</t>
    <phoneticPr fontId="1"/>
  </si>
  <si>
    <t>視床出血</t>
    <phoneticPr fontId="1"/>
  </si>
  <si>
    <t>小脳梗塞</t>
    <phoneticPr fontId="1"/>
  </si>
  <si>
    <t>小脳出血</t>
    <phoneticPr fontId="1"/>
  </si>
  <si>
    <t>大脳静脈洞血栓症</t>
    <phoneticPr fontId="1"/>
  </si>
  <si>
    <t>大脳動脈塞栓症</t>
    <phoneticPr fontId="1"/>
  </si>
  <si>
    <t>低酸素性虚血性脳症</t>
    <phoneticPr fontId="1"/>
  </si>
  <si>
    <t>脳幹梗塞</t>
    <phoneticPr fontId="1"/>
  </si>
  <si>
    <t>脳幹出血</t>
    <phoneticPr fontId="1"/>
  </si>
  <si>
    <t>脳梗塞</t>
    <phoneticPr fontId="1"/>
  </si>
  <si>
    <t>脳室穿破</t>
    <phoneticPr fontId="1"/>
  </si>
  <si>
    <t>脳出血</t>
    <phoneticPr fontId="1"/>
  </si>
  <si>
    <t>腎および尿路障害</t>
    <phoneticPr fontId="1"/>
  </si>
  <si>
    <t>急性腎障害</t>
    <phoneticPr fontId="1"/>
  </si>
  <si>
    <t>腎不全</t>
    <phoneticPr fontId="1"/>
  </si>
  <si>
    <t>慢性腎臓病</t>
    <phoneticPr fontId="1"/>
  </si>
  <si>
    <t>精神障害</t>
    <phoneticPr fontId="1"/>
  </si>
  <si>
    <t>代謝および栄養障害</t>
    <phoneticPr fontId="1"/>
  </si>
  <si>
    <t>アシドーシス</t>
    <phoneticPr fontId="1"/>
  </si>
  <si>
    <t>マラスムス</t>
    <phoneticPr fontId="1"/>
  </si>
  <si>
    <t>高ナトリウム血症</t>
    <phoneticPr fontId="1"/>
  </si>
  <si>
    <t>脱水</t>
    <phoneticPr fontId="1"/>
  </si>
  <si>
    <t>低蛋白血症</t>
    <phoneticPr fontId="1"/>
  </si>
  <si>
    <t>不明</t>
    <phoneticPr fontId="1"/>
  </si>
  <si>
    <t>免疫系障害</t>
    <phoneticPr fontId="1"/>
  </si>
  <si>
    <t>アナフィラキシーショック</t>
    <phoneticPr fontId="1"/>
  </si>
  <si>
    <t>アナフィラキシー反応</t>
    <phoneticPr fontId="1"/>
  </si>
  <si>
    <t>臨床検査</t>
    <phoneticPr fontId="1"/>
  </si>
  <si>
    <t>血圧上昇</t>
    <phoneticPr fontId="1"/>
  </si>
  <si>
    <t>血圧低下</t>
    <phoneticPr fontId="1"/>
  </si>
  <si>
    <t>血小板数減少</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</si>
  <si>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</si>
  <si>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</si>
  <si>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</si>
  <si>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腸管虚血</t>
    <phoneticPr fontId="1"/>
  </si>
  <si>
    <t>閉鎖孔ヘルニア</t>
    <phoneticPr fontId="1"/>
  </si>
  <si>
    <t>ブドウ球菌性菌血症</t>
    <phoneticPr fontId="1"/>
  </si>
  <si>
    <t>急性腎盂腎炎</t>
    <phoneticPr fontId="1"/>
  </si>
  <si>
    <t>劇症型溶血性レンサ球菌感染症</t>
    <phoneticPr fontId="1"/>
  </si>
  <si>
    <t>細菌性肺炎</t>
    <phoneticPr fontId="1"/>
  </si>
  <si>
    <t>肺炎</t>
    <phoneticPr fontId="1"/>
  </si>
  <si>
    <t>肝胆道系障害</t>
    <phoneticPr fontId="1"/>
  </si>
  <si>
    <t>胆管炎</t>
    <phoneticPr fontId="1"/>
  </si>
  <si>
    <t>血小板減少性紫斑病</t>
  </si>
  <si>
    <t xml:space="preserve">播種性血管内凝固 </t>
    <phoneticPr fontId="1"/>
  </si>
  <si>
    <t>出血性貧血</t>
    <phoneticPr fontId="1"/>
  </si>
  <si>
    <t>血栓症</t>
    <phoneticPr fontId="1"/>
  </si>
  <si>
    <t>塞栓症</t>
    <phoneticPr fontId="1"/>
  </si>
  <si>
    <t>四肢静脈血栓症</t>
    <phoneticPr fontId="1"/>
  </si>
  <si>
    <t>過敏性肺臓炎</t>
    <phoneticPr fontId="1"/>
  </si>
  <si>
    <t xml:space="preserve">気胸 </t>
    <phoneticPr fontId="1"/>
  </si>
  <si>
    <t>肺水腫</t>
    <phoneticPr fontId="1"/>
  </si>
  <si>
    <t>慢性閉塞性肺疾患</t>
    <phoneticPr fontId="1"/>
  </si>
  <si>
    <t>脳ヘルニア</t>
    <phoneticPr fontId="1"/>
  </si>
  <si>
    <t>急性冠動脈症候群</t>
    <phoneticPr fontId="1"/>
  </si>
  <si>
    <t>慢性心不全</t>
    <phoneticPr fontId="1"/>
  </si>
  <si>
    <t>出血性脳梗塞</t>
    <phoneticPr fontId="1"/>
  </si>
  <si>
    <t>脳血管発作</t>
    <phoneticPr fontId="1"/>
  </si>
  <si>
    <t>良性、悪性および詳細不明の新生物（嚢胞およびポリープを含</t>
    <phoneticPr fontId="1"/>
  </si>
  <si>
    <t>胃癌</t>
    <phoneticPr fontId="1"/>
  </si>
  <si>
    <t xml:space="preserve"> 年齢不詳集計</t>
    <rPh sb="1" eb="5">
      <t>ネンレイフショウ</t>
    </rPh>
    <phoneticPr fontId="1"/>
  </si>
  <si>
    <t>不明</t>
    <rPh sb="0" eb="2">
      <t>フメイ</t>
    </rPh>
    <phoneticPr fontId="1"/>
  </si>
  <si>
    <t>上部消化管出血</t>
    <phoneticPr fontId="1"/>
  </si>
  <si>
    <t>低酸素血症</t>
    <phoneticPr fontId="1"/>
  </si>
  <si>
    <t>糖尿病性昏睡</t>
    <phoneticPr fontId="1"/>
  </si>
  <si>
    <t>胃腸出血</t>
    <rPh sb="2" eb="4">
      <t>シュッケツ</t>
    </rPh>
    <phoneticPr fontId="1"/>
  </si>
  <si>
    <t>イレウス</t>
    <phoneticPr fontId="1"/>
  </si>
  <si>
    <t>虚血性大腸炎</t>
    <rPh sb="0" eb="2">
      <t>キョケツ</t>
    </rPh>
    <phoneticPr fontId="1"/>
  </si>
  <si>
    <t>出血性胃潰瘍</t>
    <phoneticPr fontId="1"/>
  </si>
  <si>
    <t>出血性十二指腸潰瘍</t>
    <phoneticPr fontId="1"/>
  </si>
  <si>
    <t>小腸閉塞</t>
    <phoneticPr fontId="1"/>
  </si>
  <si>
    <t>腸閉塞</t>
    <phoneticPr fontId="1"/>
  </si>
  <si>
    <t xml:space="preserve">ＣＯＶＩＤ－１９肺炎 </t>
    <phoneticPr fontId="1"/>
  </si>
  <si>
    <t>ウイルス性心筋炎</t>
    <phoneticPr fontId="1"/>
  </si>
  <si>
    <t>ブドウ球菌性肺炎</t>
    <rPh sb="6" eb="8">
      <t>ハイエン</t>
    </rPh>
    <phoneticPr fontId="1"/>
  </si>
  <si>
    <t>異型肺炎</t>
    <phoneticPr fontId="1"/>
  </si>
  <si>
    <t>急性Ｂ型肝炎</t>
    <phoneticPr fontId="1"/>
  </si>
  <si>
    <t>細菌性敗血症</t>
    <phoneticPr fontId="1"/>
  </si>
  <si>
    <t>心内膜炎</t>
    <phoneticPr fontId="1"/>
  </si>
  <si>
    <t>腎盂腎炎</t>
    <phoneticPr fontId="1"/>
  </si>
  <si>
    <t>脊髄炎</t>
    <phoneticPr fontId="1"/>
  </si>
  <si>
    <t>腹膜炎</t>
    <phoneticPr fontId="1"/>
  </si>
  <si>
    <t>蜂巣炎</t>
    <phoneticPr fontId="1"/>
  </si>
  <si>
    <t>肝機能異常</t>
    <phoneticPr fontId="1"/>
  </si>
  <si>
    <t>急性肝炎</t>
    <phoneticPr fontId="1"/>
  </si>
  <si>
    <t>汎血球減少症</t>
    <phoneticPr fontId="1"/>
  </si>
  <si>
    <t>免疫性血小板減少症</t>
    <phoneticPr fontId="1"/>
  </si>
  <si>
    <t>溶血性尿毒症症候群</t>
    <phoneticPr fontId="1"/>
  </si>
  <si>
    <t>ショック</t>
    <phoneticPr fontId="1"/>
  </si>
  <si>
    <t>出血</t>
    <phoneticPr fontId="1"/>
  </si>
  <si>
    <t xml:space="preserve">出血性ショック </t>
    <phoneticPr fontId="1"/>
  </si>
  <si>
    <t>動脈閉塞性疾患</t>
    <phoneticPr fontId="1"/>
  </si>
  <si>
    <t>急性呼吸窮迫症候群</t>
    <phoneticPr fontId="1"/>
  </si>
  <si>
    <t>血胸</t>
    <phoneticPr fontId="1"/>
  </si>
  <si>
    <t>肺気腫</t>
    <phoneticPr fontId="1"/>
  </si>
  <si>
    <t>肺出血</t>
    <phoneticPr fontId="1"/>
  </si>
  <si>
    <t>痰貯留</t>
    <phoneticPr fontId="1"/>
  </si>
  <si>
    <t>外傷性血胸</t>
    <phoneticPr fontId="1"/>
  </si>
  <si>
    <t>各種物質毒性</t>
    <phoneticPr fontId="1"/>
  </si>
  <si>
    <t xml:space="preserve">交通事故 </t>
    <phoneticPr fontId="1"/>
  </si>
  <si>
    <t>硬膜下出血</t>
    <rPh sb="3" eb="5">
      <t>シュッケツ</t>
    </rPh>
    <phoneticPr fontId="1"/>
  </si>
  <si>
    <t>転倒</t>
    <phoneticPr fontId="1"/>
  </si>
  <si>
    <t>頭部損傷</t>
    <phoneticPr fontId="1"/>
  </si>
  <si>
    <t>うっ血性心筋症</t>
    <phoneticPr fontId="1"/>
  </si>
  <si>
    <t>冠動脈硬化症</t>
    <phoneticPr fontId="1"/>
  </si>
  <si>
    <t>心機能障害</t>
    <phoneticPr fontId="1"/>
  </si>
  <si>
    <t>心血管障害</t>
    <phoneticPr fontId="1"/>
  </si>
  <si>
    <t>心室性頻脈</t>
    <phoneticPr fontId="1"/>
  </si>
  <si>
    <t>心室性不整脈</t>
    <phoneticPr fontId="1"/>
  </si>
  <si>
    <t xml:space="preserve">心膜炎 </t>
    <phoneticPr fontId="1"/>
  </si>
  <si>
    <t>僧帽弁閉鎖不全症</t>
    <phoneticPr fontId="1"/>
  </si>
  <si>
    <t>大動脈弁狭窄</t>
    <phoneticPr fontId="1"/>
  </si>
  <si>
    <t>ギラン・バレー症候群</t>
    <phoneticPr fontId="1"/>
  </si>
  <si>
    <t>強直性間代性痙攣</t>
    <phoneticPr fontId="1"/>
  </si>
  <si>
    <t>重症筋無力症</t>
    <phoneticPr fontId="1"/>
  </si>
  <si>
    <t>塞栓性脳梗塞</t>
    <phoneticPr fontId="1"/>
  </si>
  <si>
    <t>水頭症</t>
    <phoneticPr fontId="1"/>
  </si>
  <si>
    <t>頭蓋内出血</t>
    <phoneticPr fontId="1"/>
  </si>
  <si>
    <t>脳血栓症</t>
    <phoneticPr fontId="1"/>
  </si>
  <si>
    <t>脳底動脈血栓症</t>
    <phoneticPr fontId="1"/>
  </si>
  <si>
    <t>腎機能障害</t>
    <phoneticPr fontId="1"/>
  </si>
  <si>
    <t>高カリウム血症</t>
    <phoneticPr fontId="1"/>
  </si>
  <si>
    <t>高血糖性高浸透圧性非ケトン性症候群</t>
    <phoneticPr fontId="1"/>
  </si>
  <si>
    <t>血球貪食性リンパ組織球症</t>
    <phoneticPr fontId="1"/>
  </si>
  <si>
    <t>抗好中球細胞質抗体陽性血管炎</t>
    <phoneticPr fontId="1"/>
  </si>
  <si>
    <t xml:space="preserve">急性リンパ性白血病 </t>
    <phoneticPr fontId="1"/>
  </si>
  <si>
    <t>白血病</t>
    <phoneticPr fontId="1"/>
  </si>
  <si>
    <t>骨髄異形成症候群</t>
    <phoneticPr fontId="1"/>
  </si>
  <si>
    <t>卵巣癌</t>
    <phoneticPr fontId="1"/>
  </si>
  <si>
    <t>40歳未満男</t>
    <rPh sb="0" eb="6">
      <t>オトコ</t>
    </rPh>
    <phoneticPr fontId="1"/>
  </si>
  <si>
    <t>40歳未満女</t>
    <rPh sb="0" eb="6">
      <t>オンナ</t>
    </rPh>
    <phoneticPr fontId="1"/>
  </si>
  <si>
    <t>40歳以上65歳未満男</t>
    <rPh sb="0" eb="11">
      <t>オトコ</t>
    </rPh>
    <phoneticPr fontId="1"/>
  </si>
  <si>
    <t>40歳以上65歳未満女</t>
    <rPh sb="10" eb="11">
      <t>オンナ</t>
    </rPh>
    <phoneticPr fontId="1"/>
  </si>
  <si>
    <t>65歳以上男</t>
    <rPh sb="0" eb="6">
      <t>オトコ</t>
    </rPh>
    <phoneticPr fontId="1"/>
  </si>
  <si>
    <t>65歳以上女</t>
    <rPh sb="0" eb="6">
      <t>オンナ</t>
    </rPh>
    <phoneticPr fontId="1"/>
  </si>
  <si>
    <t>65歳以上不明</t>
    <rPh sb="0" eb="7">
      <t>フメイ</t>
    </rPh>
    <phoneticPr fontId="1"/>
  </si>
  <si>
    <t xml:space="preserve"> 年齢不詳男</t>
    <rPh sb="5" eb="6">
      <t>オトコ</t>
    </rPh>
    <phoneticPr fontId="1"/>
  </si>
  <si>
    <t xml:space="preserve"> 年齢不詳女</t>
    <rPh sb="0" eb="6">
      <t>オンナ</t>
    </rPh>
    <phoneticPr fontId="1"/>
  </si>
  <si>
    <t>40歳以上65歳未満不明</t>
    <rPh sb="0" eb="12">
      <t>フメイ</t>
    </rPh>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</si>
  <si>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</si>
  <si>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吐血</t>
    <rPh sb="0" eb="2">
      <t>トケツ</t>
    </rPh>
    <phoneticPr fontId="1"/>
  </si>
  <si>
    <t>麻痺性イレウス</t>
    <rPh sb="0" eb="3">
      <t>マヒセイ</t>
    </rPh>
    <phoneticPr fontId="1"/>
  </si>
  <si>
    <t>重症熱性血小板減少症候群</t>
    <rPh sb="11" eb="12">
      <t>グン</t>
    </rPh>
    <phoneticPr fontId="1"/>
  </si>
  <si>
    <t>筋骨格系および結合組織障害</t>
    <phoneticPr fontId="1"/>
  </si>
  <si>
    <t>抗合成酵素症候群</t>
    <rPh sb="7" eb="8">
      <t>グン</t>
    </rPh>
    <phoneticPr fontId="1"/>
  </si>
  <si>
    <t>びまん性肺胞障害</t>
    <rPh sb="7" eb="8">
      <t>ガイ</t>
    </rPh>
    <phoneticPr fontId="1"/>
  </si>
  <si>
    <t>肺うっ血</t>
    <rPh sb="0" eb="1">
      <t>ハイ</t>
    </rPh>
    <rPh sb="3" eb="4">
      <t>ケツ</t>
    </rPh>
    <phoneticPr fontId="1"/>
  </si>
  <si>
    <t>肺線維症</t>
    <rPh sb="3" eb="4">
      <t>ショウ</t>
    </rPh>
    <phoneticPr fontId="1"/>
  </si>
  <si>
    <t>高血圧性心疾患</t>
    <phoneticPr fontId="1"/>
  </si>
  <si>
    <t>第二度房室ブロック</t>
    <phoneticPr fontId="1"/>
  </si>
  <si>
    <t>血栓性脳梗塞</t>
    <rPh sb="3" eb="6">
      <t>ノウコウソク</t>
    </rPh>
    <phoneticPr fontId="1"/>
  </si>
  <si>
    <t>注4：報告書における死因等の記載が基礎疾患の増悪等とされているものについては、本資料においては、7/21以降「対応するMedDRA PT」は基礎疾患等の名称ではなく、「状態悪化」として整理している。</t>
    <phoneticPr fontId="1"/>
  </si>
  <si>
    <t>注3：「死因等」の記載は副反応疑い報告書の記載（接種の状況、症状の概要、報告者意見）を総合的に考慮の上、記載。資料２－１－２や資料２－２－２の「症状名（PT)」とは異なることがある。</t>
    <phoneticPr fontId="1"/>
  </si>
  <si>
    <t>先天性、家族性および遺伝性障害</t>
    <rPh sb="14" eb="15">
      <t>ガイ</t>
    </rPh>
    <phoneticPr fontId="1"/>
  </si>
  <si>
    <t>筋強直性ジストロフィー</t>
    <phoneticPr fontId="1"/>
  </si>
  <si>
    <t>下痢</t>
    <rPh sb="0" eb="2">
      <t>ゲリ</t>
    </rPh>
    <phoneticPr fontId="1"/>
  </si>
  <si>
    <t>高体温症</t>
    <rPh sb="0" eb="1">
      <t>コウ</t>
    </rPh>
    <rPh sb="1" eb="3">
      <t>タイオン</t>
    </rPh>
    <rPh sb="3" eb="4">
      <t>ショウ</t>
    </rPh>
    <phoneticPr fontId="1"/>
  </si>
  <si>
    <t>エルドトキシンショック</t>
    <phoneticPr fontId="1"/>
  </si>
  <si>
    <t>サルモネラ症</t>
    <rPh sb="5" eb="6">
      <t>ショウ</t>
    </rPh>
    <phoneticPr fontId="1"/>
  </si>
  <si>
    <t>胆嚢炎</t>
    <phoneticPr fontId="1"/>
  </si>
  <si>
    <t>肝障害</t>
    <rPh sb="0" eb="3">
      <t>カンショウガイ</t>
    </rPh>
    <phoneticPr fontId="1"/>
  </si>
  <si>
    <t>肝不全</t>
    <rPh sb="0" eb="3">
      <t>カンフゼン</t>
    </rPh>
    <phoneticPr fontId="1"/>
  </si>
  <si>
    <t>急性胆管炎</t>
    <rPh sb="0" eb="2">
      <t>キュウセイ</t>
    </rPh>
    <rPh sb="2" eb="5">
      <t>タンカンエン</t>
    </rPh>
    <phoneticPr fontId="1"/>
  </si>
  <si>
    <t>血小板減少症を伴う血栓症</t>
    <rPh sb="5" eb="6">
      <t>ショウ</t>
    </rPh>
    <rPh sb="7" eb="8">
      <t>トモナ</t>
    </rPh>
    <rPh sb="9" eb="12">
      <t>ケッセンショウ</t>
    </rPh>
    <phoneticPr fontId="1"/>
  </si>
  <si>
    <t>鎖骨下静脈血栓症</t>
    <rPh sb="0" eb="2">
      <t>サコツ</t>
    </rPh>
    <rPh sb="2" eb="3">
      <t>シタ</t>
    </rPh>
    <rPh sb="3" eb="5">
      <t>ジョウミャク</t>
    </rPh>
    <rPh sb="5" eb="8">
      <t>ケッセンショウ</t>
    </rPh>
    <phoneticPr fontId="1"/>
  </si>
  <si>
    <t>大動脈解離破裂</t>
    <rPh sb="3" eb="5">
      <t>カイリ</t>
    </rPh>
    <phoneticPr fontId="1"/>
  </si>
  <si>
    <t>大動脈狭窄</t>
    <rPh sb="3" eb="5">
      <t>キョウサク</t>
    </rPh>
    <phoneticPr fontId="1"/>
  </si>
  <si>
    <t>末梢動脈閉塞</t>
  </si>
  <si>
    <t>腋窩静脈血栓症</t>
    <rPh sb="0" eb="2">
      <t>エキカ</t>
    </rPh>
    <rPh sb="2" eb="4">
      <t>ジョウミャク</t>
    </rPh>
    <rPh sb="4" eb="7">
      <t>ケッセンショウ</t>
    </rPh>
    <phoneticPr fontId="1"/>
  </si>
  <si>
    <t>胸水</t>
    <rPh sb="0" eb="1">
      <t>ムネ</t>
    </rPh>
    <rPh sb="1" eb="2">
      <t>ミズ</t>
    </rPh>
    <phoneticPr fontId="1"/>
  </si>
  <si>
    <t>心肺不全</t>
    <rPh sb="2" eb="4">
      <t>フゼン</t>
    </rPh>
    <phoneticPr fontId="1"/>
  </si>
  <si>
    <t>心房細動</t>
    <rPh sb="0" eb="4">
      <t>シンボウサイドウ</t>
    </rPh>
    <phoneticPr fontId="1"/>
  </si>
  <si>
    <t>心室性頻拍</t>
    <rPh sb="2" eb="3">
      <t>セイ</t>
    </rPh>
    <rPh sb="3" eb="5">
      <t>ヒンパク</t>
    </rPh>
    <phoneticPr fontId="1"/>
  </si>
  <si>
    <t>急性散在性脳脊髄炎</t>
    <rPh sb="0" eb="2">
      <t>キュウセイ</t>
    </rPh>
    <rPh sb="2" eb="5">
      <t>サンザイセイ</t>
    </rPh>
    <rPh sb="5" eb="9">
      <t>ノウセキズイエン</t>
    </rPh>
    <phoneticPr fontId="1"/>
  </si>
  <si>
    <t xml:space="preserve">破裂性脳動脈瘤 </t>
  </si>
  <si>
    <t>頸動脈閉塞</t>
    <rPh sb="0" eb="5">
      <t>ケイドウミャクヘイソク</t>
    </rPh>
    <phoneticPr fontId="1"/>
  </si>
  <si>
    <t>椎骨動脈乖離</t>
    <rPh sb="0" eb="2">
      <t>ツイコツ</t>
    </rPh>
    <rPh sb="2" eb="4">
      <t>ドウミャク</t>
    </rPh>
    <rPh sb="4" eb="6">
      <t>カイリ</t>
    </rPh>
    <phoneticPr fontId="1"/>
  </si>
  <si>
    <t>自殺既遂</t>
  </si>
  <si>
    <t>アルコール症</t>
    <rPh sb="5" eb="6">
      <t>ショウ</t>
    </rPh>
    <phoneticPr fontId="1"/>
  </si>
  <si>
    <t>うつ病</t>
    <rPh sb="2" eb="3">
      <t>ビョウ</t>
    </rPh>
    <phoneticPr fontId="1"/>
  </si>
  <si>
    <t xml:space="preserve">急性骨髄性白血病 </t>
    <rPh sb="2" eb="4">
      <t>コツズイ</t>
    </rPh>
    <phoneticPr fontId="1"/>
  </si>
  <si>
    <t>急性白血病</t>
    <rPh sb="0" eb="5">
      <t>キュウセイハッケツビョウ</t>
    </rPh>
    <phoneticPr fontId="1"/>
  </si>
  <si>
    <t>注1：2/17～10/3までに副反応疑い報告された内容に基づく。</t>
    <phoneticPr fontId="1"/>
  </si>
  <si>
    <t>注5：「血小板減少症を伴う血栓症」が死因として疑われると報告された事例については、「対応するMedDRA PT」には、令和3年10月22日までは、血小板減少に係る症状と血栓症に係る症状の両方を併記。10月22日以降は「血小板減少症を伴う血栓症」と表記。</t>
    <phoneticPr fontId="1"/>
  </si>
  <si>
    <t>新型コロナワクチン（コミナティ筋注、ファイザー株式会社）接種後死亡事例 死因別集計表※
（令和3年2月17日から令和3年10月3日までの報告分）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</si>
</sst>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
      <sz val="11"/>
      <name val="游ゴシック"/>
      <family val="2"/>
      <charset val="128"/>
      <scheme val="minor"/>
    </font>
  </fonts>
  <fills count="7">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
      <patternFill patternType="solid">
        <fgColor rgb="FFFFFF99"/>
        <bgColor indexed="64"/>
      </patternFill>
    </fill>
  </fills>
  <borders count="84">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right style="medium">
        <color auto="1"/>
      </right>
      <top style="thick">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style="thick">
        <color auto="1"/>
      </left>
      <right style="double">
        <color auto="1"/>
      </right>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double">
        <color auto="1"/>
      </right>
      <top/>
      <bottom style="thick">
        <color auto="1"/>
      </bottom>
      <diagonal/>
    </border>
    <border>
      <left/>
      <right/>
      <top/>
      <bottom style="thick">
        <color auto="1"/>
      </bottom>
      <diagonal/>
    </border>
    <border>
      <left/>
      <right style="thin">
        <color auto="1"/>
      </right>
      <top/>
      <bottom/>
      <diagonal/>
    </border>
    <border>
      <left/>
      <right style="thin">
        <color auto="1"/>
      </right>
      <top style="thin">
        <color auto="1"/>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thin">
        <color auto="1"/>
      </left>
      <right style="medium">
        <color auto="1"/>
      </right>
      <top/>
      <bottom/>
      <diagonal/>
    </border>
    <border>
      <left style="double">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diagonal/>
    </border>
    <border>
      <left/>
      <right/>
      <top style="thin">
        <color auto="1"/>
      </top>
      <bottom style="thick">
        <color auto="1"/>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thin">
        <color auto="1"/>
      </top>
      <bottom style="thick">
        <color auto="1"/>
      </bottom>
      <diagonal/>
    </border>
    <border>
      <left style="thin">
        <color auto="1"/>
      </left>
      <right/>
      <top/>
      <bottom/>
      <diagonal/>
    </border>
    <border>
      <left style="thin">
        <color auto="1"/>
      </left>
      <right/>
      <top style="thin">
        <color auto="1"/>
      </top>
      <bottom style="thick">
        <color auto="1"/>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medium">
        <color auto="1"/>
      </right>
      <top style="thick">
        <color auto="1"/>
      </top>
      <bottom/>
      <diagonal/>
    </border>
    <border>
      <left style="double">
        <color auto="1"/>
      </left>
      <right/>
      <top style="double">
        <color auto="1"/>
      </top>
      <bottom style="double">
        <color auto="1"/>
      </bottom>
      <diagonal/>
    </border>
    <border>
      <left/>
      <right style="double">
        <color auto="1"/>
      </right>
      <top style="thick">
        <color auto="1"/>
      </top>
      <bottom/>
      <diagonal/>
    </border>
    <border>
      <left/>
      <right style="double">
        <color auto="1"/>
      </right>
      <top/>
      <bottom/>
      <diagonal/>
    </border>
    <border>
      <left style="thick">
        <color auto="1"/>
      </left>
      <right/>
      <top/>
      <bottom style="double">
        <color auto="1"/>
      </bottom>
      <diagonal/>
    </border>
    <border>
      <left/>
      <right style="double">
        <color auto="1"/>
      </right>
      <top/>
      <bottom style="double">
        <color auto="1"/>
      </bottom>
      <diagonal/>
    </border>
    <border>
      <left/>
      <right style="double">
        <color auto="1"/>
      </right>
      <top style="double">
        <color auto="1"/>
      </top>
      <bottom/>
      <diagonal/>
    </border>
    <border>
      <left style="double">
        <color auto="1"/>
      </left>
      <right style="double">
        <color auto="1"/>
      </right>
      <top style="double">
        <color auto="1"/>
      </top>
      <bottom style="thin">
        <color auto="1"/>
      </bottom>
      <diagonal/>
    </border>
  </borders>
  <cellStyleXfs count="1">
    <xf numFmtId="0" fontId="0" fillId="0" borderId="0">
      <alignment vertical="center"/>
    </xf>
  </cellStyleXfs>
  <cellXfs count="129">
    <xf numFmtId="0" fontId="0" fillId="0" borderId="0" xfId="0">
      <alignment vertical="center"/>
    </xf>
    <xf numFmtId="0" fontId="0" fillId="0" borderId="0" xfId="0" applyFill="1">
      <alignment vertical="center"/>
    </xf>
    <xf numFmtId="0" fontId="0" fillId="0" borderId="0" xfId="0" applyBorder="1">
      <alignment vertical="center"/>
    </xf>
    <xf numFmtId="0" fontId="0" fillId="3" borderId="6" xfId="0" applyFill="1" applyBorder="1">
      <alignment vertical="center"/>
    </xf>
    <xf numFmtId="0" fontId="0" fillId="2" borderId="5" xfId="0" applyFill="1" applyBorder="1">
      <alignment vertical="center"/>
    </xf>
    <xf numFmtId="0" fontId="0" fillId="3" borderId="7" xfId="0" applyFill="1" applyBorder="1">
      <alignment vertical="center"/>
    </xf>
    <xf numFmtId="0" fontId="0" fillId="2" borderId="8" xfId="0" applyFill="1" applyBorder="1">
      <alignment vertical="center"/>
    </xf>
    <xf numFmtId="0" fontId="0" fillId="3" borderId="6" xfId="0" applyFill="1" applyBorder="1" applyAlignment="1">
      <alignment horizontal="center" vertical="center"/>
    </xf>
    <xf numFmtId="0" fontId="0" fillId="2" borderId="5" xfId="0" applyFill="1" applyBorder="1" applyAlignment="1">
      <alignment horizontal="center" vertical="center"/>
    </xf>
    <xf numFmtId="0" fontId="0" fillId="3" borderId="12" xfId="0" applyFill="1" applyBorder="1">
      <alignment vertical="center"/>
    </xf>
    <xf numFmtId="0" fontId="0" fillId="2" borderId="11" xfId="0" applyFill="1" applyBorder="1">
      <alignment vertical="center"/>
    </xf>
    <xf numFmtId="0" fontId="0" fillId="3" borderId="14" xfId="0" applyFill="1" applyBorder="1">
      <alignment vertical="center"/>
    </xf>
    <xf numFmtId="0" fontId="0" fillId="2" borderId="13"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19" xfId="0" applyFill="1" applyBorder="1">
      <alignment vertical="center"/>
    </xf>
    <xf numFmtId="0" fontId="0" fillId="2" borderId="24" xfId="0" applyFill="1" applyBorder="1" applyAlignment="1">
      <alignment horizontal="center" vertical="center"/>
    </xf>
    <xf numFmtId="0" fontId="0" fillId="2" borderId="25" xfId="0" applyFill="1" applyBorder="1">
      <alignment vertical="center"/>
    </xf>
    <xf numFmtId="0" fontId="0" fillId="4" borderId="26" xfId="0" applyFill="1" applyBorder="1">
      <alignment vertical="center"/>
    </xf>
    <xf numFmtId="0" fontId="0" fillId="2" borderId="27" xfId="0" applyFill="1" applyBorder="1">
      <alignment vertical="center"/>
    </xf>
    <xf numFmtId="0" fontId="0" fillId="4" borderId="28" xfId="0" applyFill="1" applyBorder="1">
      <alignment vertical="center"/>
    </xf>
    <xf numFmtId="0" fontId="0" fillId="2" borderId="29" xfId="0" applyFill="1" applyBorder="1">
      <alignment vertical="center"/>
    </xf>
    <xf numFmtId="0" fontId="0" fillId="4" borderId="23" xfId="0" applyFill="1" applyBorder="1">
      <alignment vertical="center"/>
    </xf>
    <xf numFmtId="0" fontId="0" fillId="2" borderId="24" xfId="0" applyFill="1" applyBorder="1">
      <alignment vertical="center"/>
    </xf>
    <xf numFmtId="0" fontId="0" fillId="4" borderId="31" xfId="0" applyFill="1" applyBorder="1">
      <alignment vertical="center"/>
    </xf>
    <xf numFmtId="0" fontId="0" fillId="3" borderId="32" xfId="0" applyFill="1" applyBorder="1">
      <alignment vertical="center"/>
    </xf>
    <xf numFmtId="0" fontId="0" fillId="2" borderId="30" xfId="0" applyFill="1" applyBorder="1">
      <alignment vertical="center"/>
    </xf>
    <xf numFmtId="0" fontId="0" fillId="4" borderId="33" xfId="0" applyFill="1" applyBorder="1">
      <alignment vertical="center"/>
    </xf>
    <xf numFmtId="0" fontId="0" fillId="2" borderId="34" xfId="0" applyFill="1" applyBorder="1">
      <alignment vertical="center"/>
    </xf>
    <xf numFmtId="0" fontId="0" fillId="2" borderId="35" xfId="0" applyFill="1"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36" xfId="0" applyBorder="1">
      <alignment vertical="center"/>
    </xf>
    <xf numFmtId="0" fontId="0" fillId="3" borderId="42" xfId="0" applyFill="1" applyBorder="1">
      <alignment vertical="center"/>
    </xf>
    <xf numFmtId="0" fontId="0" fillId="2" borderId="43" xfId="0" applyFill="1" applyBorder="1">
      <alignment vertical="center"/>
    </xf>
    <xf numFmtId="0" fontId="0" fillId="3" borderId="45" xfId="0" applyFill="1" applyBorder="1">
      <alignment vertical="center"/>
    </xf>
    <xf numFmtId="0" fontId="0" fillId="2" borderId="46" xfId="0" applyFill="1" applyBorder="1">
      <alignment vertical="center"/>
    </xf>
    <xf numFmtId="0" fontId="0" fillId="0" borderId="47" xfId="0" applyBorder="1">
      <alignment vertical="center"/>
    </xf>
    <xf numFmtId="0" fontId="0" fillId="3" borderId="13" xfId="0" applyFill="1" applyBorder="1">
      <alignment vertical="center"/>
    </xf>
    <xf numFmtId="0" fontId="0" fillId="4" borderId="49" xfId="0" applyFill="1" applyBorder="1">
      <alignment vertical="center"/>
    </xf>
    <xf numFmtId="0" fontId="0" fillId="4" borderId="50" xfId="0" applyFill="1" applyBorder="1">
      <alignment vertical="center"/>
    </xf>
    <xf numFmtId="0" fontId="0" fillId="4" borderId="52" xfId="0" applyFill="1" applyBorder="1" applyAlignment="1">
      <alignment horizontal="center" vertical="center"/>
    </xf>
    <xf numFmtId="0" fontId="0" fillId="4" borderId="52" xfId="0" applyFill="1" applyBorder="1">
      <alignment vertical="center"/>
    </xf>
    <xf numFmtId="0" fontId="0" fillId="4" borderId="53" xfId="0" applyFill="1" applyBorder="1">
      <alignment vertical="center"/>
    </xf>
    <xf numFmtId="0" fontId="0" fillId="4" borderId="54" xfId="0" applyFill="1" applyBorder="1">
      <alignment vertical="center"/>
    </xf>
    <xf numFmtId="0" fontId="0" fillId="4" borderId="55" xfId="0" applyFill="1" applyBorder="1">
      <alignment vertical="center"/>
    </xf>
    <xf numFmtId="0" fontId="0" fillId="4" borderId="56" xfId="0" applyFill="1" applyBorder="1">
      <alignment vertical="center"/>
    </xf>
    <xf numFmtId="0" fontId="0" fillId="4" borderId="57" xfId="0" applyFill="1" applyBorder="1">
      <alignment vertical="center"/>
    </xf>
    <xf numFmtId="0" fontId="0" fillId="2" borderId="58" xfId="0" applyFill="1" applyBorder="1">
      <alignment vertical="center"/>
    </xf>
    <xf numFmtId="0" fontId="0" fillId="4" borderId="59" xfId="0" applyFill="1" applyBorder="1">
      <alignment vertical="center"/>
    </xf>
    <xf numFmtId="0" fontId="0" fillId="2" borderId="60" xfId="0" applyFill="1"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5" borderId="65" xfId="0" applyFill="1" applyBorder="1" applyAlignment="1">
      <alignment horizontal="center" vertical="center"/>
    </xf>
    <xf numFmtId="0" fontId="0" fillId="5" borderId="66" xfId="0" applyFill="1" applyBorder="1" applyAlignment="1">
      <alignment horizontal="center" vertical="center"/>
    </xf>
    <xf numFmtId="0" fontId="0" fillId="5" borderId="66" xfId="0" applyFill="1" applyBorder="1">
      <alignment vertical="center"/>
    </xf>
    <xf numFmtId="0" fontId="0" fillId="5" borderId="67" xfId="0" applyFill="1" applyBorder="1">
      <alignment vertical="center"/>
    </xf>
    <xf numFmtId="0" fontId="0" fillId="5" borderId="68" xfId="0" applyFill="1" applyBorder="1">
      <alignment vertical="center"/>
    </xf>
    <xf numFmtId="0" fontId="0" fillId="5" borderId="69" xfId="0" applyFill="1" applyBorder="1">
      <alignment vertical="center"/>
    </xf>
    <xf numFmtId="0" fontId="0" fillId="5" borderId="70" xfId="0" applyFill="1" applyBorder="1">
      <alignment vertical="center"/>
    </xf>
    <xf numFmtId="0" fontId="0" fillId="5" borderId="71" xfId="0" applyFill="1" applyBorder="1">
      <alignment vertical="center"/>
    </xf>
    <xf numFmtId="0" fontId="0" fillId="2" borderId="72" xfId="0" applyFill="1" applyBorder="1">
      <alignment vertical="center"/>
    </xf>
    <xf numFmtId="0" fontId="0" fillId="2" borderId="73" xfId="0" applyFill="1" applyBorder="1">
      <alignment vertical="center"/>
    </xf>
    <xf numFmtId="0" fontId="0" fillId="4" borderId="44" xfId="0" applyFill="1" applyBorder="1">
      <alignment vertical="center"/>
    </xf>
    <xf numFmtId="0" fontId="0" fillId="4" borderId="41" xfId="0" applyFill="1" applyBorder="1">
      <alignment vertical="center"/>
    </xf>
    <xf numFmtId="0" fontId="0" fillId="4" borderId="28" xfId="0" applyFill="1" applyBorder="1" applyAlignment="1">
      <alignment horizontal="center" vertical="center"/>
    </xf>
    <xf numFmtId="0" fontId="0" fillId="4" borderId="2" xfId="0" applyFill="1" applyBorder="1" applyAlignment="1">
      <alignment horizontal="center" vertical="center" shrinkToFit="1"/>
    </xf>
    <xf numFmtId="0" fontId="0" fillId="0" borderId="69" xfId="0" applyBorder="1">
      <alignment vertical="center"/>
    </xf>
    <xf numFmtId="0" fontId="0" fillId="2" borderId="6" xfId="0" applyFill="1" applyBorder="1" applyAlignment="1">
      <alignment horizontal="center" vertical="center"/>
    </xf>
    <xf numFmtId="0" fontId="0" fillId="2" borderId="12" xfId="0" applyFill="1" applyBorder="1">
      <alignment vertical="center"/>
    </xf>
    <xf numFmtId="0" fontId="0" fillId="2" borderId="14"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2" borderId="32" xfId="0" applyFill="1" applyBorder="1">
      <alignment vertical="center"/>
    </xf>
    <xf numFmtId="0" fontId="0" fillId="2" borderId="45" xfId="0" applyFill="1" applyBorder="1">
      <alignment vertical="center"/>
    </xf>
    <xf numFmtId="0" fontId="0" fillId="2" borderId="42" xfId="0" applyFill="1" applyBorder="1">
      <alignment vertical="center"/>
    </xf>
    <xf numFmtId="0" fontId="0" fillId="6" borderId="24" xfId="0" applyFill="1" applyBorder="1" applyAlignment="1">
      <alignment horizontal="center" vertical="center"/>
    </xf>
    <xf numFmtId="0" fontId="0" fillId="6" borderId="25" xfId="0" applyFill="1" applyBorder="1">
      <alignment vertical="center"/>
    </xf>
    <xf numFmtId="0" fontId="0" fillId="6" borderId="27" xfId="0" applyFill="1" applyBorder="1">
      <alignment vertical="center"/>
    </xf>
    <xf numFmtId="0" fontId="0" fillId="6" borderId="29" xfId="0" applyFill="1" applyBorder="1">
      <alignment vertical="center"/>
    </xf>
    <xf numFmtId="0" fontId="0" fillId="6" borderId="24" xfId="0" applyFill="1" applyBorder="1">
      <alignment vertical="center"/>
    </xf>
    <xf numFmtId="0" fontId="0" fillId="6" borderId="34" xfId="0" applyFill="1" applyBorder="1">
      <alignment vertical="center"/>
    </xf>
    <xf numFmtId="0" fontId="0" fillId="6" borderId="58" xfId="0" applyFill="1" applyBorder="1">
      <alignment vertical="center"/>
    </xf>
    <xf numFmtId="0" fontId="0" fillId="6" borderId="60" xfId="0" applyFill="1" applyBorder="1">
      <alignment vertical="center"/>
    </xf>
    <xf numFmtId="10" fontId="0" fillId="5" borderId="67" xfId="0" applyNumberFormat="1" applyFill="1" applyBorder="1">
      <alignment vertical="center"/>
    </xf>
    <xf numFmtId="10" fontId="0" fillId="4" borderId="77" xfId="0" applyNumberFormat="1" applyFill="1" applyBorder="1">
      <alignment vertical="center"/>
    </xf>
    <xf numFmtId="10" fontId="0" fillId="3" borderId="14" xfId="0" applyNumberFormat="1" applyFill="1" applyBorder="1">
      <alignment vertical="center"/>
    </xf>
    <xf numFmtId="10" fontId="0" fillId="2" borderId="27" xfId="0" applyNumberFormat="1" applyFill="1" applyBorder="1">
      <alignment vertical="center"/>
    </xf>
    <xf numFmtId="10" fontId="0" fillId="4" borderId="20" xfId="0" applyNumberFormat="1" applyFill="1" applyBorder="1">
      <alignment vertical="center"/>
    </xf>
    <xf numFmtId="10" fontId="0" fillId="2" borderId="17" xfId="0" applyNumberFormat="1" applyFill="1" applyBorder="1">
      <alignment vertical="center"/>
    </xf>
    <xf numFmtId="10" fontId="0" fillId="6" borderId="27" xfId="0" applyNumberFormat="1" applyFill="1" applyBorder="1">
      <alignment vertical="center"/>
    </xf>
    <xf numFmtId="10" fontId="0" fillId="4" borderId="26" xfId="0" applyNumberFormat="1" applyFill="1" applyBorder="1">
      <alignment vertical="center"/>
    </xf>
    <xf numFmtId="10" fontId="0" fillId="2" borderId="14" xfId="0" applyNumberFormat="1" applyFill="1" applyBorder="1">
      <alignment vertical="center"/>
    </xf>
    <xf numFmtId="10" fontId="0" fillId="2" borderId="13" xfId="0" applyNumberFormat="1" applyFill="1" applyBorder="1">
      <alignment vertical="center"/>
    </xf>
    <xf numFmtId="0" fontId="0" fillId="0" borderId="83" xfId="0" applyBorder="1">
      <alignment vertical="center"/>
    </xf>
    <xf numFmtId="0" fontId="3" fillId="5" borderId="67" xfId="0" applyFont="1" applyFill="1" applyBorder="1">
      <alignment vertical="center"/>
    </xf>
    <xf numFmtId="0" fontId="3" fillId="4" borderId="26" xfId="0" applyFont="1" applyFill="1" applyBorder="1">
      <alignment vertical="center"/>
    </xf>
    <xf numFmtId="0" fontId="3" fillId="3" borderId="14" xfId="0" applyFont="1" applyFill="1" applyBorder="1">
      <alignment vertical="center"/>
    </xf>
    <xf numFmtId="0" fontId="3" fillId="2" borderId="14" xfId="0" applyFont="1" applyFill="1" applyBorder="1">
      <alignment vertical="center"/>
    </xf>
    <xf numFmtId="0" fontId="0" fillId="0" borderId="10" xfId="0" applyBorder="1" applyAlignment="1">
      <alignment vertical="center"/>
    </xf>
    <xf numFmtId="0" fontId="0" fillId="0" borderId="82" xfId="0" applyBorder="1" applyAlignment="1">
      <alignment vertical="center"/>
    </xf>
    <xf numFmtId="0" fontId="0" fillId="0" borderId="9" xfId="0" applyBorder="1" applyAlignment="1">
      <alignment vertical="center"/>
    </xf>
    <xf numFmtId="0" fontId="2" fillId="0" borderId="0" xfId="0" applyFont="1" applyAlignment="1">
      <alignment horizontal="center" vertical="center" wrapText="1"/>
    </xf>
    <xf numFmtId="0" fontId="0" fillId="0" borderId="48" xfId="0" applyBorder="1" applyAlignment="1">
      <alignment vertical="center" wrapText="1"/>
    </xf>
    <xf numFmtId="0" fontId="0" fillId="0" borderId="0" xfId="0" applyAlignment="1">
      <alignment vertical="center" wrapText="1"/>
    </xf>
    <xf numFmtId="0" fontId="0" fillId="4" borderId="74" xfId="0" applyFill="1" applyBorder="1" applyAlignment="1">
      <alignment horizontal="center" vertical="center"/>
    </xf>
    <xf numFmtId="0" fontId="0" fillId="4" borderId="75" xfId="0" applyFill="1" applyBorder="1" applyAlignment="1">
      <alignment horizontal="center" vertical="center"/>
    </xf>
    <xf numFmtId="0" fontId="0" fillId="4" borderId="76" xfId="0" applyFill="1" applyBorder="1" applyAlignment="1">
      <alignment horizontal="center" vertical="center"/>
    </xf>
    <xf numFmtId="0" fontId="0" fillId="4" borderId="51" xfId="0" applyFill="1" applyBorder="1" applyAlignment="1">
      <alignment horizontal="center" vertical="center"/>
    </xf>
    <xf numFmtId="0" fontId="0" fillId="4" borderId="2" xfId="0" applyFill="1" applyBorder="1" applyAlignment="1">
      <alignment horizontal="center" vertical="center"/>
    </xf>
    <xf numFmtId="0" fontId="0" fillId="4" borderId="22" xfId="0" applyFill="1" applyBorder="1" applyAlignment="1">
      <alignment horizontal="center" vertical="center"/>
    </xf>
    <xf numFmtId="0" fontId="0" fillId="4" borderId="2" xfId="0" applyFill="1" applyBorder="1" applyAlignment="1">
      <alignment horizontal="center" vertical="center" shrinkToFit="1"/>
    </xf>
    <xf numFmtId="0" fontId="0" fillId="4" borderId="3" xfId="0" applyFill="1" applyBorder="1" applyAlignment="1">
      <alignment horizontal="center" vertical="center"/>
    </xf>
    <xf numFmtId="0" fontId="0" fillId="0" borderId="1" xfId="0" applyBorder="1" applyAlignment="1">
      <alignment horizontal="center" vertical="center"/>
    </xf>
    <xf numFmtId="0" fontId="0" fillId="0" borderId="78" xfId="0" applyBorder="1" applyAlignment="1">
      <alignment horizontal="center" vertical="center"/>
    </xf>
    <xf numFmtId="0" fontId="0" fillId="0" borderId="4"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0" xfId="0" applyAlignment="1">
      <alignment vertical="center"/>
    </xf>
  </cellXfs>
  <cellStyles count="1">
    <cellStyle name="標準" xfId="0" builtinId="0"/>
  </cellStyles>
  <dxfs count="0"/>
  <tableStyles count="0" defaultTableStyle="TableStyleMedium2" defaultPivotStyle="PivotStyleLight16"/>
  <colors>
    <mruColors>
      <color rgb="FFFF99FF"/>
      <color rgb="FFFFFF99"/>
      <color rgb="FFFFFF66"/>
      <color rgb="FF33CC33"/>
      <color rgb="FF66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57-40EB-8E61-119E41EA24B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57-40EB-8E61-119E41EA24B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57-40EB-8E61-119E41EA24B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57-40EB-8E61-119E41EA24B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57-40EB-8E61-119E41EA24B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57-40EB-8E61-119E41EA24B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757-40EB-8E61-119E41EA24B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757-40EB-8E61-119E41EA24B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757-40EB-8E61-119E41EA24B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757-40EB-8E61-119E41EA24B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グラフ!$A$1:$J$1</c:f>
              <c:strCache>
                <c:ptCount val="10"/>
                <c:pt idx="0">
                  <c:v>40歳未満男</c:v>
                </c:pt>
                <c:pt idx="1">
                  <c:v>40歳未満女</c:v>
                </c:pt>
                <c:pt idx="2">
                  <c:v>40歳以上65歳未満男</c:v>
                </c:pt>
                <c:pt idx="3">
                  <c:v>40歳以上65歳未満女</c:v>
                </c:pt>
                <c:pt idx="4">
                  <c:v>40歳以上65歳未満不明</c:v>
                </c:pt>
                <c:pt idx="5">
                  <c:v>65歳以上男</c:v>
                </c:pt>
                <c:pt idx="6">
                  <c:v>65歳以上女</c:v>
                </c:pt>
                <c:pt idx="7">
                  <c:v>65歳以上不明</c:v>
                </c:pt>
                <c:pt idx="8">
                  <c:v> 年齢不詳男</c:v>
                </c:pt>
                <c:pt idx="9">
                  <c:v> 年齢不詳女</c:v>
                </c:pt>
              </c:strCache>
            </c:strRef>
          </c:cat>
          <c:val>
            <c:numRef>
              <c:f>グラフ!$A$2:$J$2</c:f>
              <c:numCache>
                <c:formatCode>General</c:formatCode>
                <c:ptCount val="10"/>
                <c:pt idx="0">
                  <c:v>16</c:v>
                </c:pt>
                <c:pt idx="1">
                  <c:v>7</c:v>
                </c:pt>
                <c:pt idx="2">
                  <c:v>40</c:v>
                </c:pt>
                <c:pt idx="3">
                  <c:v>43</c:v>
                </c:pt>
                <c:pt idx="4">
                  <c:v>1</c:v>
                </c:pt>
                <c:pt idx="5">
                  <c:v>592</c:v>
                </c:pt>
                <c:pt idx="6">
                  <c:v>583</c:v>
                </c:pt>
                <c:pt idx="7">
                  <c:v>6</c:v>
                </c:pt>
                <c:pt idx="8">
                  <c:v>3</c:v>
                </c:pt>
                <c:pt idx="9">
                  <c:v>4</c:v>
                </c:pt>
              </c:numCache>
            </c:numRef>
          </c:val>
          <c:extLst>
            <c:ext xmlns:c16="http://schemas.microsoft.com/office/drawing/2014/chart" uri="{C3380CC4-5D6E-409C-BE32-E72D297353CC}">
              <c16:uniqueId val="{00000000-405D-4233-8990-5E842F4F72E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876144448897404"/>
          <c:y val="2.7110289587184228E-2"/>
          <c:w val="0.8446010416658164"/>
          <c:h val="0.91571591443860645"/>
        </c:manualLayout>
      </c:layout>
      <c:barChart>
        <c:barDir val="bar"/>
        <c:grouping val="clustered"/>
        <c:varyColors val="0"/>
        <c:ser>
          <c:idx val="0"/>
          <c:order val="0"/>
          <c:spPr>
            <a:solidFill>
              <a:schemeClr val="accent1"/>
            </a:solidFill>
            <a:ln>
              <a:noFill/>
            </a:ln>
            <a:effectLst/>
          </c:spPr>
          <c:invertIfNegative val="0"/>
          <c:cat>
            <c:strRef>
              <c:f>グラフ!$A$1:$J$1</c:f>
              <c:strCache>
                <c:ptCount val="10"/>
                <c:pt idx="0">
                  <c:v>40歳未満男</c:v>
                </c:pt>
                <c:pt idx="1">
                  <c:v>40歳未満女</c:v>
                </c:pt>
                <c:pt idx="2">
                  <c:v>40歳以上65歳未満男</c:v>
                </c:pt>
                <c:pt idx="3">
                  <c:v>40歳以上65歳未満女</c:v>
                </c:pt>
                <c:pt idx="4">
                  <c:v>40歳以上65歳未満不明</c:v>
                </c:pt>
                <c:pt idx="5">
                  <c:v>65歳以上男</c:v>
                </c:pt>
                <c:pt idx="6">
                  <c:v>65歳以上女</c:v>
                </c:pt>
                <c:pt idx="7">
                  <c:v>65歳以上不明</c:v>
                </c:pt>
                <c:pt idx="8">
                  <c:v> 年齢不詳男</c:v>
                </c:pt>
                <c:pt idx="9">
                  <c:v> 年齢不詳女</c:v>
                </c:pt>
              </c:strCache>
            </c:strRef>
          </c:cat>
          <c:val>
            <c:numRef>
              <c:f>グラフ!$A$2:$J$2</c:f>
              <c:numCache>
                <c:formatCode>General</c:formatCode>
                <c:ptCount val="10"/>
                <c:pt idx="0">
                  <c:v>16</c:v>
                </c:pt>
                <c:pt idx="1">
                  <c:v>7</c:v>
                </c:pt>
                <c:pt idx="2">
                  <c:v>40</c:v>
                </c:pt>
                <c:pt idx="3">
                  <c:v>43</c:v>
                </c:pt>
                <c:pt idx="4">
                  <c:v>1</c:v>
                </c:pt>
                <c:pt idx="5">
                  <c:v>592</c:v>
                </c:pt>
                <c:pt idx="6">
                  <c:v>583</c:v>
                </c:pt>
                <c:pt idx="7">
                  <c:v>6</c:v>
                </c:pt>
                <c:pt idx="8">
                  <c:v>3</c:v>
                </c:pt>
                <c:pt idx="9">
                  <c:v>4</c:v>
                </c:pt>
              </c:numCache>
            </c:numRef>
          </c:val>
          <c:extLst>
            <c:ext xmlns:c16="http://schemas.microsoft.com/office/drawing/2014/chart" uri="{C3380CC4-5D6E-409C-BE32-E72D297353CC}">
              <c16:uniqueId val="{00000000-BBEA-4DB9-A11F-0D55AF852839}"/>
            </c:ext>
          </c:extLst>
        </c:ser>
        <c:dLbls>
          <c:showLegendKey val="0"/>
          <c:showVal val="0"/>
          <c:showCatName val="0"/>
          <c:showSerName val="0"/>
          <c:showPercent val="0"/>
          <c:showBubbleSize val="0"/>
        </c:dLbls>
        <c:gapWidth val="182"/>
        <c:axId val="462218096"/>
        <c:axId val="462218424"/>
      </c:barChart>
      <c:catAx>
        <c:axId val="4622180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2218424"/>
        <c:crosses val="autoZero"/>
        <c:auto val="1"/>
        <c:lblAlgn val="ctr"/>
        <c:lblOffset val="100"/>
        <c:noMultiLvlLbl val="0"/>
      </c:catAx>
      <c:valAx>
        <c:axId val="462218424"/>
        <c:scaling>
          <c:orientation val="minMax"/>
          <c:max val="6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2218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223836</xdr:rowOff>
    </xdr:from>
    <xdr:to>
      <xdr:col>11</xdr:col>
      <xdr:colOff>47625</xdr:colOff>
      <xdr:row>29</xdr:row>
      <xdr:rowOff>228599</xdr:rowOff>
    </xdr:to>
    <xdr:graphicFrame macro="">
      <xdr:nvGraphicFramePr>
        <xdr:cNvPr id="2" name="グラフ 1">
          <a:extLst>
            <a:ext uri="{FF2B5EF4-FFF2-40B4-BE49-F238E27FC236}">
              <a16:creationId xmlns:a16="http://schemas.microsoft.com/office/drawing/2014/main" id="{46FAFE8A-646B-4D05-BA21-E2707DD5C5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238124</xdr:rowOff>
    </xdr:from>
    <xdr:to>
      <xdr:col>14</xdr:col>
      <xdr:colOff>200024</xdr:colOff>
      <xdr:row>52</xdr:row>
      <xdr:rowOff>152399</xdr:rowOff>
    </xdr:to>
    <xdr:graphicFrame macro="">
      <xdr:nvGraphicFramePr>
        <xdr:cNvPr id="5" name="グラフ 4">
          <a:extLst>
            <a:ext uri="{FF2B5EF4-FFF2-40B4-BE49-F238E27FC236}">
              <a16:creationId xmlns:a16="http://schemas.microsoft.com/office/drawing/2014/main" id="{8628C3B5-A556-48E4-B9D7-B3E6F04AA2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Q265"/>
  <sheetViews>
    <sheetView tabSelected="1" zoomScaleNormal="100" workbookViewId="0">
      <selection activeCell="A2" sqref="A2:Q2"/>
    </sheetView>
  </sheetViews>
  <sheetFormatPr defaultRowHeight="18.75" x14ac:dyDescent="0.4"/>
  <cols>
    <col min="1" max="1" width="8.25" customWidth="1"/>
    <col min="2" max="2" width="25.5" bestFit="1" customWidth="1"/>
    <col min="3" max="3" width="8.5" bestFit="1" customWidth="1"/>
    <col min="4" max="4" width="6.5" style="1" bestFit="1" customWidth="1"/>
    <col min="5" max="6" width="6.5" bestFit="1" customWidth="1"/>
    <col min="7" max="7" width="6.5" style="1" bestFit="1" customWidth="1"/>
    <col min="8" max="10" width="6.5" bestFit="1" customWidth="1"/>
    <col min="11" max="11" width="7.5" style="1" bestFit="1" customWidth="1"/>
    <col min="12" max="13" width="7.5" bestFit="1" customWidth="1"/>
    <col min="14" max="14" width="6.5" bestFit="1" customWidth="1"/>
    <col min="15" max="15" width="6.5" style="1" bestFit="1" customWidth="1"/>
    <col min="16" max="17" width="6.5" bestFit="1" customWidth="1"/>
  </cols>
  <sheetData>
    <row r="1" spans="1:17" x14ac:dyDescent="0.4">
      <c r="A1" t="s">
        <v>124</v>
      </c>
      <c r="C1" s="1">
        <f>C8+C32+C41+C66+C74+C76+C78+C90+C111+C140+C150+C189+C222+C227+C232+C234+C242+C244+C249+C257</f>
        <v>1489</v>
      </c>
      <c r="D1" s="1">
        <f>D8+D32+D41+D66+D74+D76+D78+D90+D111+D140+D150+D189+D222+D227+D232+D234+D242+D244+D249+D257</f>
        <v>28</v>
      </c>
      <c r="E1" s="1">
        <f>E8+E32+E41+E66+E74+E76+E78+E90+E111+E140+E150+E189+E222+E227+E232+E234+E242+E244+E249+E257</f>
        <v>22</v>
      </c>
      <c r="F1" s="1">
        <f>F8+F32+F41+F66+F74+F76+F78+F90+F111+F140+F150+F189+F222+F227+F232+F234+F242+F244+F249+F257</f>
        <v>6</v>
      </c>
      <c r="G1" s="1">
        <f>G8+G32+G41+G66+G74+G76+G78+G90+G111+G140+G150+G189+G222+G227+G232+G234+G242+G244+G249+G257</f>
        <v>141</v>
      </c>
      <c r="H1" s="1">
        <f>H8+H32+H41+H66+H74+H76+H78+H90+H111+H140+H150+H189+H222+H227+H232+H234+H242+H244+H249+H257</f>
        <v>78</v>
      </c>
      <c r="I1" s="1">
        <f>I8+I32+I41+I66+I74+I76+I78+I90+I111+I140+I150+I189+I222+I227+I232+I234+I242+I244+I249+I257</f>
        <v>62</v>
      </c>
      <c r="J1" s="1">
        <f>J8+J32+J41+J66+J74+J76+J78+J90+J111+J140+J150+J189+J222+J227+J232+J234+J242+J244+J249+J257</f>
        <v>1</v>
      </c>
      <c r="K1" s="1">
        <f>K8+K32+K41+K66+K74+K76+K78+K90+K111+K140+K150+K189+K222+K227+K232+K234+K242+K244+K249+K257</f>
        <v>1311</v>
      </c>
      <c r="L1" s="1">
        <f>L8+L32+L41+L66+L74+L76+L78+L90+L111+L140+L150+L189+L222+L227+L232+L234+L242+L244+L249+L257</f>
        <v>667</v>
      </c>
      <c r="M1" s="1">
        <f>M8+M32+M41+M66+M74+M76+M78+M90+M111+M140+M150+M189+M222+M227+M232+M234+M242+M244+M249+M257</f>
        <v>638</v>
      </c>
      <c r="N1" s="1">
        <f>N8+N32+N41+N66+N74+N76+N78+N90+N111+N140+N150+N189+N222+N227+N232+N234+N242+N244+N249+N257</f>
        <v>6</v>
      </c>
      <c r="O1">
        <f>O8+O32+O41+O66+O74+O76+O78+O90+O111+O140+O150+O189+O222+O227+O232+O234+O242+O244+O249+O257</f>
        <v>9</v>
      </c>
      <c r="P1">
        <f>P8+P32+P41+P66+P74+P76+P78+P90+P111+P140+P150+P189+P222+P227+P232+P234+P242+P244+P249+P257</f>
        <v>4</v>
      </c>
      <c r="Q1">
        <f>Q8+Q32+Q41+Q66+Q74+Q76+Q78+Q90+Q111+Q140+Q150+Q189+Q222+Q227+Q232+Q234+Q242+Q244+Q249+Q257</f>
        <v>5</v>
      </c>
    </row>
    <row r="2" spans="1:17" ht="56.25" customHeight="1" x14ac:dyDescent="0.4">
      <c r="A2" s="111" t="s">
        <v>276</v>
      </c>
      <c r="B2" s="111"/>
      <c r="C2" s="111"/>
      <c r="D2" s="111"/>
      <c r="E2" s="111"/>
      <c r="F2" s="111"/>
      <c r="G2" s="111"/>
      <c r="H2" s="111"/>
      <c r="I2" s="111"/>
      <c r="J2" s="111"/>
      <c r="K2" s="111"/>
      <c r="L2" s="111"/>
      <c r="M2" s="111"/>
      <c r="N2" s="111"/>
      <c r="O2" s="111"/>
      <c r="P2" s="111"/>
      <c r="Q2" s="111"/>
    </row>
    <row r="3" spans="1:17" ht="38.25" customHeight="1" thickBot="1" x14ac:dyDescent="0.45">
      <c r="A3" s="112" t="s">
        <v>231</v>
      </c>
      <c r="B3" s="112"/>
      <c r="C3" s="112"/>
      <c r="D3" s="112"/>
      <c r="E3" s="112"/>
      <c r="F3" s="112"/>
      <c r="G3" s="112"/>
      <c r="H3" s="112"/>
      <c r="I3" s="112"/>
      <c r="J3" s="112"/>
      <c r="K3" s="112"/>
      <c r="L3" s="112"/>
      <c r="M3" s="112"/>
      <c r="N3" s="112"/>
      <c r="O3" s="112"/>
      <c r="P3" s="112"/>
      <c r="Q3" s="112"/>
    </row>
    <row r="4" spans="1:17" ht="19.5" thickTop="1" x14ac:dyDescent="0.4">
      <c r="A4" s="122" t="s">
        <v>6</v>
      </c>
      <c r="B4" s="123"/>
      <c r="C4" s="62" t="s">
        <v>0</v>
      </c>
      <c r="D4" s="117" t="s">
        <v>1</v>
      </c>
      <c r="E4" s="118"/>
      <c r="F4" s="119"/>
      <c r="G4" s="120" t="s">
        <v>2</v>
      </c>
      <c r="H4" s="120"/>
      <c r="I4" s="120"/>
      <c r="J4" s="75"/>
      <c r="K4" s="114" t="s">
        <v>3</v>
      </c>
      <c r="L4" s="115"/>
      <c r="M4" s="115"/>
      <c r="N4" s="116"/>
      <c r="O4" s="118" t="s">
        <v>152</v>
      </c>
      <c r="P4" s="118"/>
      <c r="Q4" s="121"/>
    </row>
    <row r="5" spans="1:17" x14ac:dyDescent="0.4">
      <c r="A5" s="124"/>
      <c r="B5" s="125"/>
      <c r="C5" s="63"/>
      <c r="D5" s="48"/>
      <c r="E5" s="7" t="s">
        <v>4</v>
      </c>
      <c r="F5" s="21" t="s">
        <v>5</v>
      </c>
      <c r="G5" s="74"/>
      <c r="H5" s="7" t="s">
        <v>4</v>
      </c>
      <c r="I5" s="13" t="s">
        <v>5</v>
      </c>
      <c r="J5" s="85" t="s">
        <v>153</v>
      </c>
      <c r="K5" s="74"/>
      <c r="L5" s="7" t="s">
        <v>4</v>
      </c>
      <c r="M5" s="77" t="s">
        <v>5</v>
      </c>
      <c r="N5" s="85" t="s">
        <v>153</v>
      </c>
      <c r="O5" s="74"/>
      <c r="P5" s="7" t="s">
        <v>4</v>
      </c>
      <c r="Q5" s="8" t="s">
        <v>5</v>
      </c>
    </row>
    <row r="6" spans="1:17" ht="19.5" thickBot="1" x14ac:dyDescent="0.45">
      <c r="A6" s="124"/>
      <c r="B6" s="125"/>
      <c r="C6" s="64">
        <f t="shared" ref="C6:C82" si="0">D6+G6+K6+O6</f>
        <v>1489</v>
      </c>
      <c r="D6" s="49">
        <f>E6+F6</f>
        <v>28</v>
      </c>
      <c r="E6" s="30">
        <v>22</v>
      </c>
      <c r="F6" s="33">
        <v>6</v>
      </c>
      <c r="G6" s="29">
        <f>H6+I6+J6</f>
        <v>141</v>
      </c>
      <c r="H6" s="30">
        <v>78</v>
      </c>
      <c r="I6" s="31">
        <v>62</v>
      </c>
      <c r="J6" s="90">
        <v>1</v>
      </c>
      <c r="K6" s="32">
        <f>L6+M6+N6</f>
        <v>1311</v>
      </c>
      <c r="L6" s="30">
        <v>667</v>
      </c>
      <c r="M6" s="82">
        <v>638</v>
      </c>
      <c r="N6" s="90">
        <v>6</v>
      </c>
      <c r="O6" s="29">
        <f>P6+Q6</f>
        <v>9</v>
      </c>
      <c r="P6" s="30">
        <v>4</v>
      </c>
      <c r="Q6" s="34">
        <v>5</v>
      </c>
    </row>
    <row r="7" spans="1:17" ht="20.25" thickTop="1" thickBot="1" x14ac:dyDescent="0.45">
      <c r="A7" s="126"/>
      <c r="B7" s="127"/>
      <c r="C7" s="93">
        <f>C6/C6</f>
        <v>1</v>
      </c>
      <c r="D7" s="94">
        <f>D6/$C$6</f>
        <v>1.880456682337139E-2</v>
      </c>
      <c r="E7" s="95">
        <f t="shared" ref="E7:Q7" si="1">E6/$C$6</f>
        <v>1.4775016789791807E-2</v>
      </c>
      <c r="F7" s="96">
        <f t="shared" si="1"/>
        <v>4.0295500335795834E-3</v>
      </c>
      <c r="G7" s="97">
        <f t="shared" si="1"/>
        <v>9.4694425789120212E-2</v>
      </c>
      <c r="H7" s="95">
        <f t="shared" si="1"/>
        <v>5.2384150436534584E-2</v>
      </c>
      <c r="I7" s="98">
        <f t="shared" si="1"/>
        <v>4.1638683680322364E-2</v>
      </c>
      <c r="J7" s="99">
        <f t="shared" si="1"/>
        <v>6.7159167226326397E-4</v>
      </c>
      <c r="K7" s="100">
        <f t="shared" si="1"/>
        <v>0.88045668233713903</v>
      </c>
      <c r="L7" s="95">
        <f t="shared" si="1"/>
        <v>0.44795164539959703</v>
      </c>
      <c r="M7" s="101">
        <f t="shared" si="1"/>
        <v>0.42847548690396237</v>
      </c>
      <c r="N7" s="99">
        <f t="shared" si="1"/>
        <v>4.0295500335795834E-3</v>
      </c>
      <c r="O7" s="97">
        <f t="shared" si="1"/>
        <v>6.044325050369375E-3</v>
      </c>
      <c r="P7" s="95">
        <f t="shared" si="1"/>
        <v>2.6863666890530559E-3</v>
      </c>
      <c r="Q7" s="102">
        <f t="shared" si="1"/>
        <v>3.3579583613163196E-3</v>
      </c>
    </row>
    <row r="8" spans="1:17" ht="20.25" thickTop="1" thickBot="1" x14ac:dyDescent="0.45">
      <c r="A8" s="108" t="s">
        <v>7</v>
      </c>
      <c r="B8" s="110"/>
      <c r="C8" s="65">
        <f t="shared" si="0"/>
        <v>36</v>
      </c>
      <c r="D8" s="50">
        <f t="shared" ref="D8:D150" si="2">E8+F8</f>
        <v>1</v>
      </c>
      <c r="E8" s="11">
        <f>SUM(E9:E31)</f>
        <v>1</v>
      </c>
      <c r="F8" s="24">
        <f>SUM(F9:F31)</f>
        <v>0</v>
      </c>
      <c r="G8" s="18">
        <f>H8+I8+J8</f>
        <v>1</v>
      </c>
      <c r="H8" s="11">
        <f t="shared" ref="H8:J8" si="3">SUM(H9:H31)</f>
        <v>1</v>
      </c>
      <c r="I8" s="15">
        <f t="shared" si="3"/>
        <v>0</v>
      </c>
      <c r="J8" s="87">
        <f t="shared" si="3"/>
        <v>0</v>
      </c>
      <c r="K8" s="23">
        <f>L8+M8+N8</f>
        <v>34</v>
      </c>
      <c r="L8" s="11">
        <f t="shared" ref="L8:M8" si="4">SUM(L9:L31)</f>
        <v>12</v>
      </c>
      <c r="M8" s="79">
        <f t="shared" si="4"/>
        <v>22</v>
      </c>
      <c r="N8" s="87">
        <f t="shared" ref="N8" si="5">SUM(N9:N31)</f>
        <v>0</v>
      </c>
      <c r="O8" s="18">
        <f t="shared" ref="O8:O150" si="6">P8+Q8</f>
        <v>0</v>
      </c>
      <c r="P8" s="11">
        <f>SUM(P9:P31)</f>
        <v>0</v>
      </c>
      <c r="Q8" s="12">
        <f t="shared" ref="Q8" si="7">SUM(Q9:Q31)</f>
        <v>0</v>
      </c>
    </row>
    <row r="9" spans="1:17" ht="19.5" thickTop="1" x14ac:dyDescent="0.4">
      <c r="A9" s="38"/>
      <c r="B9" s="35" t="s">
        <v>158</v>
      </c>
      <c r="C9" s="66">
        <f t="shared" si="0"/>
        <v>1</v>
      </c>
      <c r="D9" s="51">
        <f t="shared" si="2"/>
        <v>0</v>
      </c>
      <c r="E9" s="5"/>
      <c r="F9" s="26"/>
      <c r="G9" s="19">
        <f t="shared" ref="G9:G84" si="8">H9+I9+J9</f>
        <v>1</v>
      </c>
      <c r="H9" s="5">
        <v>1</v>
      </c>
      <c r="I9" s="16"/>
      <c r="J9" s="88"/>
      <c r="K9" s="25">
        <f t="shared" ref="K9:K40" si="9">L9+M9+N9</f>
        <v>0</v>
      </c>
      <c r="L9" s="5"/>
      <c r="M9" s="80"/>
      <c r="N9" s="88"/>
      <c r="O9" s="19">
        <f t="shared" si="6"/>
        <v>0</v>
      </c>
      <c r="P9" s="5"/>
      <c r="Q9" s="6"/>
    </row>
    <row r="10" spans="1:17" x14ac:dyDescent="0.4">
      <c r="A10" s="38"/>
      <c r="B10" s="36" t="s">
        <v>157</v>
      </c>
      <c r="C10" s="67">
        <f t="shared" si="0"/>
        <v>7</v>
      </c>
      <c r="D10" s="52">
        <f t="shared" ref="D10" si="10">E10+F10</f>
        <v>0</v>
      </c>
      <c r="E10" s="3"/>
      <c r="F10" s="28"/>
      <c r="G10" s="20">
        <f t="shared" si="8"/>
        <v>0</v>
      </c>
      <c r="H10" s="3"/>
      <c r="I10" s="17"/>
      <c r="J10" s="89"/>
      <c r="K10" s="27">
        <f t="shared" ref="K10" si="11">L10+M10+N10</f>
        <v>7</v>
      </c>
      <c r="L10" s="3">
        <v>5</v>
      </c>
      <c r="M10" s="81">
        <v>2</v>
      </c>
      <c r="N10" s="89"/>
      <c r="O10" s="20">
        <f t="shared" ref="O10" si="12">P10+Q10</f>
        <v>0</v>
      </c>
      <c r="P10" s="3"/>
      <c r="Q10" s="4"/>
    </row>
    <row r="11" spans="1:17" x14ac:dyDescent="0.4">
      <c r="A11" s="38"/>
      <c r="B11" s="36" t="s">
        <v>7</v>
      </c>
      <c r="C11" s="67">
        <f t="shared" si="0"/>
        <v>1</v>
      </c>
      <c r="D11" s="52">
        <f t="shared" si="2"/>
        <v>0</v>
      </c>
      <c r="E11" s="3"/>
      <c r="F11" s="28"/>
      <c r="G11" s="20">
        <f t="shared" si="8"/>
        <v>0</v>
      </c>
      <c r="H11" s="3"/>
      <c r="I11" s="17"/>
      <c r="J11" s="89"/>
      <c r="K11" s="27">
        <f t="shared" si="9"/>
        <v>1</v>
      </c>
      <c r="L11" s="3"/>
      <c r="M11" s="81">
        <v>1</v>
      </c>
      <c r="N11" s="89"/>
      <c r="O11" s="20">
        <f t="shared" si="6"/>
        <v>0</v>
      </c>
      <c r="P11" s="3"/>
      <c r="Q11" s="4"/>
    </row>
    <row r="12" spans="1:17" x14ac:dyDescent="0.4">
      <c r="A12" s="38"/>
      <c r="B12" s="36" t="s">
        <v>247</v>
      </c>
      <c r="C12" s="67">
        <f t="shared" ref="C12" si="13">D12+G12+K12+O12</f>
        <v>1</v>
      </c>
      <c r="D12" s="52">
        <f t="shared" si="2"/>
        <v>0</v>
      </c>
      <c r="E12" s="3"/>
      <c r="F12" s="28"/>
      <c r="G12" s="20">
        <f t="shared" ref="G12" si="14">H12+I12+J12</f>
        <v>0</v>
      </c>
      <c r="H12" s="3"/>
      <c r="I12" s="17"/>
      <c r="J12" s="89"/>
      <c r="K12" s="27">
        <f t="shared" si="9"/>
        <v>1</v>
      </c>
      <c r="L12" s="3"/>
      <c r="M12" s="81">
        <v>1</v>
      </c>
      <c r="N12" s="89"/>
      <c r="O12" s="20">
        <f t="shared" si="6"/>
        <v>0</v>
      </c>
      <c r="P12" s="3"/>
      <c r="Q12" s="4"/>
    </row>
    <row r="13" spans="1:17" x14ac:dyDescent="0.4">
      <c r="A13" s="38"/>
      <c r="B13" s="36" t="s">
        <v>8</v>
      </c>
      <c r="C13" s="67">
        <f t="shared" si="0"/>
        <v>1</v>
      </c>
      <c r="D13" s="52">
        <f t="shared" ref="D13:D15" si="15">E13+F13</f>
        <v>0</v>
      </c>
      <c r="E13" s="3"/>
      <c r="F13" s="28"/>
      <c r="G13" s="20">
        <f t="shared" si="8"/>
        <v>0</v>
      </c>
      <c r="H13" s="3"/>
      <c r="I13" s="17"/>
      <c r="J13" s="89"/>
      <c r="K13" s="27">
        <f t="shared" ref="K13:K15" si="16">L13+M13+N13</f>
        <v>1</v>
      </c>
      <c r="L13" s="3"/>
      <c r="M13" s="81">
        <v>1</v>
      </c>
      <c r="N13" s="89"/>
      <c r="O13" s="20">
        <f t="shared" ref="O13:O15" si="17">P13+Q13</f>
        <v>0</v>
      </c>
      <c r="P13" s="3"/>
      <c r="Q13" s="4"/>
    </row>
    <row r="14" spans="1:17" x14ac:dyDescent="0.4">
      <c r="A14" s="38"/>
      <c r="B14" t="s">
        <v>159</v>
      </c>
      <c r="C14" s="67">
        <f t="shared" si="0"/>
        <v>3</v>
      </c>
      <c r="D14" s="52">
        <f t="shared" si="15"/>
        <v>0</v>
      </c>
      <c r="E14" s="3"/>
      <c r="F14" s="28"/>
      <c r="G14" s="20">
        <f t="shared" si="8"/>
        <v>0</v>
      </c>
      <c r="H14" s="3"/>
      <c r="I14" s="17"/>
      <c r="J14" s="89"/>
      <c r="K14" s="27">
        <f t="shared" si="16"/>
        <v>3</v>
      </c>
      <c r="L14" s="3">
        <v>1</v>
      </c>
      <c r="M14" s="81">
        <v>2</v>
      </c>
      <c r="N14" s="89"/>
      <c r="O14" s="20">
        <f t="shared" si="17"/>
        <v>0</v>
      </c>
      <c r="P14" s="3"/>
      <c r="Q14" s="4"/>
    </row>
    <row r="15" spans="1:17" x14ac:dyDescent="0.4">
      <c r="A15" s="38"/>
      <c r="B15" s="76" t="s">
        <v>160</v>
      </c>
      <c r="C15" s="67">
        <f t="shared" si="0"/>
        <v>1</v>
      </c>
      <c r="D15" s="52">
        <f t="shared" si="15"/>
        <v>0</v>
      </c>
      <c r="E15" s="3"/>
      <c r="F15" s="28"/>
      <c r="G15" s="20">
        <f t="shared" si="8"/>
        <v>0</v>
      </c>
      <c r="H15" s="3"/>
      <c r="I15" s="17"/>
      <c r="J15" s="89"/>
      <c r="K15" s="27">
        <f t="shared" si="16"/>
        <v>1</v>
      </c>
      <c r="L15" s="3"/>
      <c r="M15" s="81">
        <v>1</v>
      </c>
      <c r="N15" s="89"/>
      <c r="O15" s="20">
        <f t="shared" si="17"/>
        <v>0</v>
      </c>
      <c r="P15" s="3"/>
      <c r="Q15" s="4"/>
    </row>
    <row r="16" spans="1:17" x14ac:dyDescent="0.4">
      <c r="A16" s="38"/>
      <c r="B16" s="76" t="s">
        <v>161</v>
      </c>
      <c r="C16" s="67">
        <f t="shared" si="0"/>
        <v>1</v>
      </c>
      <c r="D16" s="52">
        <f t="shared" si="2"/>
        <v>0</v>
      </c>
      <c r="E16" s="3"/>
      <c r="F16" s="28"/>
      <c r="G16" s="20">
        <f t="shared" si="8"/>
        <v>0</v>
      </c>
      <c r="H16" s="3"/>
      <c r="I16" s="17"/>
      <c r="J16" s="89"/>
      <c r="K16" s="27">
        <f t="shared" si="9"/>
        <v>1</v>
      </c>
      <c r="L16" s="3">
        <v>1</v>
      </c>
      <c r="M16" s="81"/>
      <c r="N16" s="89"/>
      <c r="O16" s="20">
        <f t="shared" si="6"/>
        <v>0</v>
      </c>
      <c r="P16" s="3"/>
      <c r="Q16" s="4"/>
    </row>
    <row r="17" spans="1:17" x14ac:dyDescent="0.4">
      <c r="A17" s="38"/>
      <c r="B17" s="36" t="s">
        <v>9</v>
      </c>
      <c r="C17" s="67">
        <f t="shared" si="0"/>
        <v>1</v>
      </c>
      <c r="D17" s="52">
        <f t="shared" ref="D17" si="18">E17+F17</f>
        <v>0</v>
      </c>
      <c r="E17" s="3"/>
      <c r="F17" s="28"/>
      <c r="G17" s="20">
        <f t="shared" si="8"/>
        <v>0</v>
      </c>
      <c r="H17" s="3"/>
      <c r="I17" s="17"/>
      <c r="J17" s="89"/>
      <c r="K17" s="27">
        <f t="shared" ref="K17" si="19">L17+M17+N17</f>
        <v>1</v>
      </c>
      <c r="L17" s="3"/>
      <c r="M17" s="81">
        <v>1</v>
      </c>
      <c r="N17" s="89"/>
      <c r="O17" s="20">
        <f t="shared" ref="O17" si="20">P17+Q17</f>
        <v>0</v>
      </c>
      <c r="P17" s="3"/>
      <c r="Q17" s="4"/>
    </row>
    <row r="18" spans="1:17" x14ac:dyDescent="0.4">
      <c r="A18" s="38"/>
      <c r="B18" s="36" t="s">
        <v>162</v>
      </c>
      <c r="C18" s="67">
        <f t="shared" si="0"/>
        <v>1</v>
      </c>
      <c r="D18" s="52">
        <f t="shared" si="2"/>
        <v>0</v>
      </c>
      <c r="E18" s="3"/>
      <c r="F18" s="28"/>
      <c r="G18" s="20">
        <f t="shared" si="8"/>
        <v>0</v>
      </c>
      <c r="H18" s="3"/>
      <c r="I18" s="17"/>
      <c r="J18" s="89"/>
      <c r="K18" s="27">
        <f t="shared" si="9"/>
        <v>1</v>
      </c>
      <c r="L18" s="3"/>
      <c r="M18" s="81">
        <v>1</v>
      </c>
      <c r="N18" s="89"/>
      <c r="O18" s="20">
        <f t="shared" si="6"/>
        <v>0</v>
      </c>
      <c r="P18" s="3"/>
      <c r="Q18" s="4"/>
    </row>
    <row r="19" spans="1:17" x14ac:dyDescent="0.4">
      <c r="A19" s="38"/>
      <c r="B19" s="36" t="s">
        <v>10</v>
      </c>
      <c r="C19" s="67">
        <f t="shared" si="0"/>
        <v>1</v>
      </c>
      <c r="D19" s="52">
        <f t="shared" si="2"/>
        <v>0</v>
      </c>
      <c r="E19" s="3"/>
      <c r="F19" s="28"/>
      <c r="G19" s="20">
        <f t="shared" si="8"/>
        <v>0</v>
      </c>
      <c r="H19" s="3"/>
      <c r="I19" s="17"/>
      <c r="J19" s="89"/>
      <c r="K19" s="27">
        <f t="shared" si="9"/>
        <v>1</v>
      </c>
      <c r="L19" s="3">
        <v>1</v>
      </c>
      <c r="M19" s="81"/>
      <c r="N19" s="89"/>
      <c r="O19" s="20">
        <f t="shared" si="6"/>
        <v>0</v>
      </c>
      <c r="P19" s="3"/>
      <c r="Q19" s="4"/>
    </row>
    <row r="20" spans="1:17" x14ac:dyDescent="0.4">
      <c r="A20" s="38"/>
      <c r="B20" s="36" t="s">
        <v>154</v>
      </c>
      <c r="C20" s="67">
        <f t="shared" si="0"/>
        <v>1</v>
      </c>
      <c r="D20" s="52">
        <f t="shared" ref="D20" si="21">E20+F20</f>
        <v>0</v>
      </c>
      <c r="E20" s="3"/>
      <c r="F20" s="28"/>
      <c r="G20" s="20">
        <f t="shared" si="8"/>
        <v>0</v>
      </c>
      <c r="H20" s="3"/>
      <c r="I20" s="17"/>
      <c r="J20" s="89"/>
      <c r="K20" s="27">
        <f t="shared" si="9"/>
        <v>1</v>
      </c>
      <c r="L20" s="3"/>
      <c r="M20" s="81">
        <v>1</v>
      </c>
      <c r="N20" s="89"/>
      <c r="O20" s="20">
        <f t="shared" ref="O20" si="22">P20+Q20</f>
        <v>0</v>
      </c>
      <c r="P20" s="3"/>
      <c r="Q20" s="4"/>
    </row>
    <row r="21" spans="1:17" x14ac:dyDescent="0.4">
      <c r="A21" s="38"/>
      <c r="B21" s="36" t="s">
        <v>11</v>
      </c>
      <c r="C21" s="67">
        <f t="shared" si="0"/>
        <v>1</v>
      </c>
      <c r="D21" s="52">
        <f t="shared" si="2"/>
        <v>0</v>
      </c>
      <c r="E21" s="3"/>
      <c r="F21" s="28"/>
      <c r="G21" s="20">
        <f t="shared" si="8"/>
        <v>0</v>
      </c>
      <c r="H21" s="3"/>
      <c r="I21" s="17"/>
      <c r="J21" s="89"/>
      <c r="K21" s="27">
        <f t="shared" si="9"/>
        <v>1</v>
      </c>
      <c r="L21" s="3"/>
      <c r="M21" s="81">
        <v>1</v>
      </c>
      <c r="N21" s="89"/>
      <c r="O21" s="20">
        <f t="shared" si="6"/>
        <v>0</v>
      </c>
      <c r="P21" s="3"/>
      <c r="Q21" s="4"/>
    </row>
    <row r="22" spans="1:17" x14ac:dyDescent="0.4">
      <c r="A22" s="38"/>
      <c r="B22" s="36" t="s">
        <v>126</v>
      </c>
      <c r="C22" s="67">
        <f t="shared" si="0"/>
        <v>2</v>
      </c>
      <c r="D22" s="52">
        <f t="shared" ref="D22" si="23">E22+F22</f>
        <v>1</v>
      </c>
      <c r="E22" s="3">
        <v>1</v>
      </c>
      <c r="F22" s="28"/>
      <c r="G22" s="20">
        <f t="shared" si="8"/>
        <v>0</v>
      </c>
      <c r="H22" s="3"/>
      <c r="I22" s="17"/>
      <c r="J22" s="89"/>
      <c r="K22" s="27">
        <f t="shared" si="9"/>
        <v>1</v>
      </c>
      <c r="L22" s="3"/>
      <c r="M22" s="81">
        <v>1</v>
      </c>
      <c r="N22" s="89"/>
      <c r="O22" s="20">
        <f t="shared" ref="O22" si="24">P22+Q22</f>
        <v>0</v>
      </c>
      <c r="P22" s="3"/>
      <c r="Q22" s="4"/>
    </row>
    <row r="23" spans="1:17" x14ac:dyDescent="0.4">
      <c r="A23" s="38"/>
      <c r="B23" s="36" t="s">
        <v>12</v>
      </c>
      <c r="C23" s="67">
        <f t="shared" si="0"/>
        <v>2</v>
      </c>
      <c r="D23" s="52">
        <f t="shared" si="2"/>
        <v>0</v>
      </c>
      <c r="E23" s="3"/>
      <c r="F23" s="28"/>
      <c r="G23" s="20">
        <f t="shared" si="8"/>
        <v>0</v>
      </c>
      <c r="H23" s="3"/>
      <c r="I23" s="17"/>
      <c r="J23" s="89"/>
      <c r="K23" s="27">
        <f t="shared" si="9"/>
        <v>2</v>
      </c>
      <c r="L23" s="3">
        <v>1</v>
      </c>
      <c r="M23" s="81">
        <v>1</v>
      </c>
      <c r="N23" s="89"/>
      <c r="O23" s="20">
        <f t="shared" si="6"/>
        <v>0</v>
      </c>
      <c r="P23" s="3"/>
      <c r="Q23" s="4"/>
    </row>
    <row r="24" spans="1:17" x14ac:dyDescent="0.4">
      <c r="A24" s="38"/>
      <c r="B24" s="36" t="s">
        <v>13</v>
      </c>
      <c r="C24" s="67">
        <f t="shared" si="0"/>
        <v>1</v>
      </c>
      <c r="D24" s="52">
        <f t="shared" si="2"/>
        <v>0</v>
      </c>
      <c r="E24" s="3"/>
      <c r="F24" s="28"/>
      <c r="G24" s="20">
        <f t="shared" si="8"/>
        <v>0</v>
      </c>
      <c r="H24" s="3"/>
      <c r="I24" s="17"/>
      <c r="J24" s="89"/>
      <c r="K24" s="27">
        <f t="shared" si="9"/>
        <v>1</v>
      </c>
      <c r="L24" s="3">
        <v>1</v>
      </c>
      <c r="M24" s="81"/>
      <c r="N24" s="89"/>
      <c r="O24" s="20">
        <f t="shared" si="6"/>
        <v>0</v>
      </c>
      <c r="P24" s="3"/>
      <c r="Q24" s="4"/>
    </row>
    <row r="25" spans="1:17" x14ac:dyDescent="0.4">
      <c r="A25" s="38"/>
      <c r="B25" s="36" t="s">
        <v>163</v>
      </c>
      <c r="C25" s="67">
        <f t="shared" ref="C25" si="25">D25+G25+K25+O25</f>
        <v>1</v>
      </c>
      <c r="D25" s="52">
        <f t="shared" si="2"/>
        <v>0</v>
      </c>
      <c r="E25" s="3"/>
      <c r="F25" s="28"/>
      <c r="G25" s="20">
        <f t="shared" ref="G25" si="26">H25+I25+J25</f>
        <v>0</v>
      </c>
      <c r="H25" s="3"/>
      <c r="I25" s="17"/>
      <c r="J25" s="89"/>
      <c r="K25" s="27">
        <f t="shared" si="9"/>
        <v>1</v>
      </c>
      <c r="L25" s="3">
        <v>1</v>
      </c>
      <c r="M25" s="81"/>
      <c r="N25" s="89"/>
      <c r="O25" s="20">
        <f t="shared" si="6"/>
        <v>0</v>
      </c>
      <c r="P25" s="3"/>
      <c r="Q25" s="4"/>
    </row>
    <row r="26" spans="1:17" x14ac:dyDescent="0.4">
      <c r="A26" s="38"/>
      <c r="B26" s="36" t="s">
        <v>232</v>
      </c>
      <c r="C26" s="67">
        <f t="shared" si="0"/>
        <v>1</v>
      </c>
      <c r="D26" s="52">
        <f t="shared" ref="D26" si="27">E26+F26</f>
        <v>0</v>
      </c>
      <c r="E26" s="3"/>
      <c r="F26" s="28"/>
      <c r="G26" s="20">
        <f t="shared" si="8"/>
        <v>0</v>
      </c>
      <c r="H26" s="3"/>
      <c r="I26" s="17"/>
      <c r="J26" s="89"/>
      <c r="K26" s="27">
        <f t="shared" ref="K26" si="28">L26+M26+N26</f>
        <v>1</v>
      </c>
      <c r="L26" s="3"/>
      <c r="M26" s="81">
        <v>1</v>
      </c>
      <c r="N26" s="89"/>
      <c r="O26" s="20">
        <f t="shared" ref="O26" si="29">P26+Q26</f>
        <v>0</v>
      </c>
      <c r="P26" s="3"/>
      <c r="Q26" s="4"/>
    </row>
    <row r="27" spans="1:17" x14ac:dyDescent="0.4">
      <c r="A27" s="38"/>
      <c r="B27" s="36" t="s">
        <v>14</v>
      </c>
      <c r="C27" s="67">
        <f t="shared" si="0"/>
        <v>1</v>
      </c>
      <c r="D27" s="52">
        <f t="shared" si="2"/>
        <v>0</v>
      </c>
      <c r="E27" s="3"/>
      <c r="F27" s="28"/>
      <c r="G27" s="20">
        <f t="shared" si="8"/>
        <v>0</v>
      </c>
      <c r="H27" s="3"/>
      <c r="I27" s="17"/>
      <c r="J27" s="89"/>
      <c r="K27" s="27">
        <f t="shared" si="9"/>
        <v>1</v>
      </c>
      <c r="L27" s="3"/>
      <c r="M27" s="81">
        <v>1</v>
      </c>
      <c r="N27" s="89"/>
      <c r="O27" s="20">
        <f t="shared" si="6"/>
        <v>0</v>
      </c>
      <c r="P27" s="3"/>
      <c r="Q27" s="4"/>
    </row>
    <row r="28" spans="1:17" x14ac:dyDescent="0.4">
      <c r="A28" s="38"/>
      <c r="B28" s="36" t="s">
        <v>127</v>
      </c>
      <c r="C28" s="67">
        <f t="shared" ref="C28" si="30">D28+G28+K28+O28</f>
        <v>1</v>
      </c>
      <c r="D28" s="52">
        <f t="shared" ref="D28" si="31">E28+F28</f>
        <v>0</v>
      </c>
      <c r="E28" s="3"/>
      <c r="F28" s="28"/>
      <c r="G28" s="20">
        <f t="shared" ref="G28" si="32">H28+I28+J28</f>
        <v>0</v>
      </c>
      <c r="H28" s="3"/>
      <c r="I28" s="17"/>
      <c r="J28" s="89"/>
      <c r="K28" s="27">
        <f t="shared" ref="K28" si="33">L28+M28+N28</f>
        <v>1</v>
      </c>
      <c r="L28" s="3"/>
      <c r="M28" s="81">
        <v>1</v>
      </c>
      <c r="N28" s="89"/>
      <c r="O28" s="20">
        <f t="shared" ref="O28" si="34">P28+Q28</f>
        <v>0</v>
      </c>
      <c r="P28" s="3"/>
      <c r="Q28" s="4"/>
    </row>
    <row r="29" spans="1:17" x14ac:dyDescent="0.4">
      <c r="A29" s="38"/>
      <c r="B29" s="36" t="s">
        <v>233</v>
      </c>
      <c r="C29" s="67">
        <f t="shared" si="0"/>
        <v>1</v>
      </c>
      <c r="D29" s="52">
        <f t="shared" si="2"/>
        <v>0</v>
      </c>
      <c r="E29" s="3"/>
      <c r="F29" s="28"/>
      <c r="G29" s="20">
        <f t="shared" si="8"/>
        <v>0</v>
      </c>
      <c r="H29" s="3"/>
      <c r="I29" s="17"/>
      <c r="J29" s="89"/>
      <c r="K29" s="27">
        <f t="shared" si="9"/>
        <v>1</v>
      </c>
      <c r="L29" s="3"/>
      <c r="M29" s="81">
        <v>1</v>
      </c>
      <c r="N29" s="89"/>
      <c r="O29" s="20">
        <f t="shared" si="6"/>
        <v>0</v>
      </c>
      <c r="P29" s="3"/>
      <c r="Q29" s="4"/>
    </row>
    <row r="30" spans="1:17" x14ac:dyDescent="0.4">
      <c r="A30" s="38"/>
      <c r="B30" s="36" t="s">
        <v>15</v>
      </c>
      <c r="C30" s="67">
        <f t="shared" si="0"/>
        <v>4</v>
      </c>
      <c r="D30" s="52">
        <f t="shared" si="2"/>
        <v>0</v>
      </c>
      <c r="E30" s="3"/>
      <c r="F30" s="28"/>
      <c r="G30" s="20">
        <f t="shared" si="8"/>
        <v>0</v>
      </c>
      <c r="H30" s="3"/>
      <c r="I30" s="17"/>
      <c r="J30" s="89"/>
      <c r="K30" s="27">
        <f t="shared" si="9"/>
        <v>4</v>
      </c>
      <c r="L30" s="3">
        <v>1</v>
      </c>
      <c r="M30" s="81">
        <v>3</v>
      </c>
      <c r="N30" s="89"/>
      <c r="O30" s="20">
        <f t="shared" si="6"/>
        <v>0</v>
      </c>
      <c r="P30" s="3"/>
      <c r="Q30" s="4"/>
    </row>
    <row r="31" spans="1:17" ht="19.5" thickBot="1" x14ac:dyDescent="0.45">
      <c r="A31" s="39"/>
      <c r="B31" s="37" t="s">
        <v>16</v>
      </c>
      <c r="C31" s="68">
        <f t="shared" si="0"/>
        <v>1</v>
      </c>
      <c r="D31" s="53">
        <f t="shared" si="2"/>
        <v>0</v>
      </c>
      <c r="E31" s="30"/>
      <c r="F31" s="33"/>
      <c r="G31" s="29">
        <f t="shared" si="8"/>
        <v>0</v>
      </c>
      <c r="H31" s="30"/>
      <c r="I31" s="31"/>
      <c r="J31" s="90"/>
      <c r="K31" s="32">
        <f t="shared" si="9"/>
        <v>1</v>
      </c>
      <c r="L31" s="30"/>
      <c r="M31" s="82">
        <v>1</v>
      </c>
      <c r="N31" s="90"/>
      <c r="O31" s="29">
        <f t="shared" si="6"/>
        <v>0</v>
      </c>
      <c r="P31" s="30"/>
      <c r="Q31" s="34"/>
    </row>
    <row r="32" spans="1:17" ht="20.25" thickTop="1" thickBot="1" x14ac:dyDescent="0.45">
      <c r="A32" s="108" t="s">
        <v>17</v>
      </c>
      <c r="B32" s="110"/>
      <c r="C32" s="65">
        <f t="shared" si="0"/>
        <v>165</v>
      </c>
      <c r="D32" s="50">
        <f t="shared" si="2"/>
        <v>1</v>
      </c>
      <c r="E32" s="11">
        <f>SUM(E33:E40)</f>
        <v>1</v>
      </c>
      <c r="F32" s="24">
        <f>SUM(F33:F40)</f>
        <v>0</v>
      </c>
      <c r="G32" s="18">
        <f t="shared" si="8"/>
        <v>9</v>
      </c>
      <c r="H32" s="11">
        <f t="shared" ref="H32:J32" si="35">SUM(H33:H40)</f>
        <v>4</v>
      </c>
      <c r="I32" s="15">
        <f t="shared" si="35"/>
        <v>5</v>
      </c>
      <c r="J32" s="87">
        <f t="shared" si="35"/>
        <v>0</v>
      </c>
      <c r="K32" s="23">
        <f t="shared" si="9"/>
        <v>155</v>
      </c>
      <c r="L32" s="11">
        <f t="shared" ref="L32" si="36">SUM(L33:L40)</f>
        <v>85</v>
      </c>
      <c r="M32" s="79">
        <f>SUM(M33:M40)</f>
        <v>69</v>
      </c>
      <c r="N32" s="87">
        <f t="shared" ref="N32" si="37">SUM(N33:N40)</f>
        <v>1</v>
      </c>
      <c r="O32" s="18">
        <f t="shared" si="6"/>
        <v>0</v>
      </c>
      <c r="P32" s="11">
        <f t="shared" ref="P32:Q32" si="38">SUM(P33:P40)</f>
        <v>0</v>
      </c>
      <c r="Q32" s="12">
        <f t="shared" si="38"/>
        <v>0</v>
      </c>
    </row>
    <row r="33" spans="1:17" ht="19.5" thickTop="1" x14ac:dyDescent="0.4">
      <c r="A33" s="38"/>
      <c r="B33" s="35" t="s">
        <v>248</v>
      </c>
      <c r="C33" s="66">
        <f t="shared" si="0"/>
        <v>1</v>
      </c>
      <c r="D33" s="51">
        <f t="shared" si="2"/>
        <v>0</v>
      </c>
      <c r="E33" s="5"/>
      <c r="F33" s="26"/>
      <c r="G33" s="19">
        <f t="shared" si="8"/>
        <v>0</v>
      </c>
      <c r="H33" s="5"/>
      <c r="I33" s="16"/>
      <c r="J33" s="88"/>
      <c r="K33" s="25">
        <f t="shared" si="9"/>
        <v>1</v>
      </c>
      <c r="L33" s="5">
        <v>1</v>
      </c>
      <c r="M33" s="80"/>
      <c r="N33" s="88"/>
      <c r="O33" s="19">
        <f t="shared" si="6"/>
        <v>0</v>
      </c>
      <c r="P33" s="5"/>
      <c r="Q33" s="6"/>
    </row>
    <row r="34" spans="1:17" x14ac:dyDescent="0.4">
      <c r="A34" s="38"/>
      <c r="B34" s="36" t="s">
        <v>18</v>
      </c>
      <c r="C34" s="67">
        <f t="shared" ref="C34" si="39">D34+G34+K34+O34</f>
        <v>98</v>
      </c>
      <c r="D34" s="52">
        <f t="shared" ref="D34" si="40">E34+F34</f>
        <v>1</v>
      </c>
      <c r="E34" s="3">
        <v>1</v>
      </c>
      <c r="F34" s="28"/>
      <c r="G34" s="20">
        <f t="shared" ref="G34" si="41">H34+I34+J34</f>
        <v>3</v>
      </c>
      <c r="H34" s="3">
        <v>3</v>
      </c>
      <c r="I34" s="17"/>
      <c r="J34" s="89"/>
      <c r="K34" s="27">
        <f t="shared" ref="K34" si="42">L34+M34+N34</f>
        <v>94</v>
      </c>
      <c r="L34" s="3">
        <v>50</v>
      </c>
      <c r="M34" s="81">
        <v>43</v>
      </c>
      <c r="N34" s="89">
        <v>1</v>
      </c>
      <c r="O34" s="20">
        <f t="shared" ref="O34" si="43">P34+Q34</f>
        <v>0</v>
      </c>
      <c r="P34" s="3"/>
      <c r="Q34" s="4"/>
    </row>
    <row r="35" spans="1:17" x14ac:dyDescent="0.4">
      <c r="A35" s="38"/>
      <c r="B35" s="36" t="s">
        <v>19</v>
      </c>
      <c r="C35" s="67">
        <f t="shared" si="0"/>
        <v>19</v>
      </c>
      <c r="D35" s="52">
        <f t="shared" si="2"/>
        <v>0</v>
      </c>
      <c r="E35" s="3"/>
      <c r="F35" s="28"/>
      <c r="G35" s="20">
        <f t="shared" si="8"/>
        <v>2</v>
      </c>
      <c r="H35" s="3"/>
      <c r="I35" s="17">
        <v>2</v>
      </c>
      <c r="J35" s="89"/>
      <c r="K35" s="27">
        <f t="shared" si="9"/>
        <v>17</v>
      </c>
      <c r="L35" s="3">
        <v>13</v>
      </c>
      <c r="M35" s="81">
        <v>4</v>
      </c>
      <c r="N35" s="89"/>
      <c r="O35" s="20">
        <f t="shared" si="6"/>
        <v>0</v>
      </c>
      <c r="P35" s="3"/>
      <c r="Q35" s="4"/>
    </row>
    <row r="36" spans="1:17" x14ac:dyDescent="0.4">
      <c r="A36" s="38"/>
      <c r="B36" s="36" t="s">
        <v>20</v>
      </c>
      <c r="C36" s="67">
        <f t="shared" si="0"/>
        <v>8</v>
      </c>
      <c r="D36" s="52">
        <f t="shared" si="2"/>
        <v>0</v>
      </c>
      <c r="E36" s="3"/>
      <c r="F36" s="28"/>
      <c r="G36" s="20">
        <f t="shared" si="8"/>
        <v>0</v>
      </c>
      <c r="H36" s="3"/>
      <c r="I36" s="17"/>
      <c r="J36" s="89"/>
      <c r="K36" s="27">
        <f t="shared" si="9"/>
        <v>8</v>
      </c>
      <c r="L36" s="3">
        <v>4</v>
      </c>
      <c r="M36" s="81">
        <v>4</v>
      </c>
      <c r="N36" s="89"/>
      <c r="O36" s="20">
        <f t="shared" si="6"/>
        <v>0</v>
      </c>
      <c r="P36" s="3"/>
      <c r="Q36" s="4"/>
    </row>
    <row r="37" spans="1:17" x14ac:dyDescent="0.4">
      <c r="A37" s="38"/>
      <c r="B37" s="36" t="s">
        <v>21</v>
      </c>
      <c r="C37" s="67">
        <f t="shared" si="0"/>
        <v>15</v>
      </c>
      <c r="D37" s="52">
        <f t="shared" si="2"/>
        <v>0</v>
      </c>
      <c r="E37" s="3"/>
      <c r="F37" s="28"/>
      <c r="G37" s="20">
        <f t="shared" si="8"/>
        <v>1</v>
      </c>
      <c r="H37" s="3"/>
      <c r="I37" s="17">
        <v>1</v>
      </c>
      <c r="J37" s="89"/>
      <c r="K37" s="27">
        <f t="shared" si="9"/>
        <v>14</v>
      </c>
      <c r="L37" s="3">
        <v>7</v>
      </c>
      <c r="M37" s="81">
        <v>7</v>
      </c>
      <c r="N37" s="89"/>
      <c r="O37" s="20">
        <f t="shared" si="6"/>
        <v>0</v>
      </c>
      <c r="P37" s="3"/>
      <c r="Q37" s="4"/>
    </row>
    <row r="38" spans="1:17" x14ac:dyDescent="0.4">
      <c r="A38" s="38"/>
      <c r="B38" s="36" t="s">
        <v>22</v>
      </c>
      <c r="C38" s="67">
        <f t="shared" si="0"/>
        <v>15</v>
      </c>
      <c r="D38" s="52">
        <f t="shared" si="2"/>
        <v>0</v>
      </c>
      <c r="E38" s="3"/>
      <c r="F38" s="28"/>
      <c r="G38" s="20">
        <f t="shared" si="8"/>
        <v>1</v>
      </c>
      <c r="H38" s="3">
        <v>1</v>
      </c>
      <c r="I38" s="17"/>
      <c r="J38" s="89"/>
      <c r="K38" s="27">
        <f t="shared" si="9"/>
        <v>14</v>
      </c>
      <c r="L38" s="3">
        <v>8</v>
      </c>
      <c r="M38" s="81">
        <v>6</v>
      </c>
      <c r="N38" s="89"/>
      <c r="O38" s="20">
        <f t="shared" si="6"/>
        <v>0</v>
      </c>
      <c r="P38" s="3"/>
      <c r="Q38" s="4"/>
    </row>
    <row r="39" spans="1:17" x14ac:dyDescent="0.4">
      <c r="A39" s="38"/>
      <c r="B39" s="36" t="s">
        <v>23</v>
      </c>
      <c r="C39" s="67">
        <f t="shared" si="0"/>
        <v>7</v>
      </c>
      <c r="D39" s="52">
        <f t="shared" si="2"/>
        <v>0</v>
      </c>
      <c r="E39" s="3"/>
      <c r="F39" s="28"/>
      <c r="G39" s="20">
        <f t="shared" si="8"/>
        <v>1</v>
      </c>
      <c r="H39" s="3"/>
      <c r="I39" s="17">
        <v>1</v>
      </c>
      <c r="J39" s="89"/>
      <c r="K39" s="27">
        <f t="shared" si="9"/>
        <v>6</v>
      </c>
      <c r="L39" s="3">
        <v>2</v>
      </c>
      <c r="M39" s="81">
        <v>4</v>
      </c>
      <c r="N39" s="89"/>
      <c r="O39" s="20">
        <f t="shared" si="6"/>
        <v>0</v>
      </c>
      <c r="P39" s="3"/>
      <c r="Q39" s="4"/>
    </row>
    <row r="40" spans="1:17" ht="19.5" thickBot="1" x14ac:dyDescent="0.45">
      <c r="A40" s="38"/>
      <c r="B40" s="37" t="s">
        <v>24</v>
      </c>
      <c r="C40" s="68">
        <f t="shared" si="0"/>
        <v>2</v>
      </c>
      <c r="D40" s="53">
        <f t="shared" si="2"/>
        <v>0</v>
      </c>
      <c r="E40" s="30"/>
      <c r="F40" s="33"/>
      <c r="G40" s="29">
        <f t="shared" si="8"/>
        <v>1</v>
      </c>
      <c r="H40" s="30"/>
      <c r="I40" s="31">
        <v>1</v>
      </c>
      <c r="J40" s="90"/>
      <c r="K40" s="32">
        <f t="shared" si="9"/>
        <v>1</v>
      </c>
      <c r="L40" s="30"/>
      <c r="M40" s="82">
        <v>1</v>
      </c>
      <c r="N40" s="90"/>
      <c r="O40" s="29">
        <f t="shared" si="6"/>
        <v>0</v>
      </c>
      <c r="P40" s="30"/>
      <c r="Q40" s="34"/>
    </row>
    <row r="41" spans="1:17" ht="20.25" thickTop="1" thickBot="1" x14ac:dyDescent="0.45">
      <c r="A41" s="108" t="s">
        <v>25</v>
      </c>
      <c r="B41" s="110"/>
      <c r="C41" s="104">
        <f t="shared" si="0"/>
        <v>103</v>
      </c>
      <c r="D41" s="50">
        <f t="shared" si="2"/>
        <v>0</v>
      </c>
      <c r="E41" s="11">
        <f>SUM(E42:E65)</f>
        <v>0</v>
      </c>
      <c r="F41" s="24">
        <f>SUM(F42:F65)</f>
        <v>0</v>
      </c>
      <c r="G41" s="18">
        <f t="shared" si="8"/>
        <v>3</v>
      </c>
      <c r="H41" s="11">
        <f>SUM(H42:H65)</f>
        <v>0</v>
      </c>
      <c r="I41" s="15">
        <f>SUM(I42:I65)</f>
        <v>3</v>
      </c>
      <c r="J41" s="87">
        <f>SUM(J42:J73)</f>
        <v>0</v>
      </c>
      <c r="K41" s="105">
        <f>L41+M41+N41</f>
        <v>100</v>
      </c>
      <c r="L41" s="106">
        <f>SUM(L42:L65)</f>
        <v>64</v>
      </c>
      <c r="M41" s="107">
        <f>SUM(M42:M65)</f>
        <v>36</v>
      </c>
      <c r="N41" s="87">
        <f>SUM(N42:N73)</f>
        <v>0</v>
      </c>
      <c r="O41" s="18">
        <f t="shared" si="6"/>
        <v>0</v>
      </c>
      <c r="P41" s="11">
        <f>SUM(P42:P65)</f>
        <v>0</v>
      </c>
      <c r="Q41" s="12">
        <f>SUM(Q42:Q65)</f>
        <v>0</v>
      </c>
    </row>
    <row r="42" spans="1:17" ht="19.5" thickTop="1" x14ac:dyDescent="0.4">
      <c r="A42" s="38"/>
      <c r="B42" s="35" t="s">
        <v>164</v>
      </c>
      <c r="C42" s="66">
        <f t="shared" si="0"/>
        <v>1</v>
      </c>
      <c r="D42" s="51">
        <f t="shared" si="2"/>
        <v>0</v>
      </c>
      <c r="E42" s="5"/>
      <c r="F42" s="26"/>
      <c r="G42" s="19">
        <f t="shared" si="8"/>
        <v>0</v>
      </c>
      <c r="H42" s="5"/>
      <c r="I42" s="16"/>
      <c r="J42" s="88"/>
      <c r="K42" s="25">
        <f t="shared" ref="K42:K150" si="44">L42+M42+N42</f>
        <v>1</v>
      </c>
      <c r="L42" s="5">
        <v>1</v>
      </c>
      <c r="M42" s="80"/>
      <c r="N42" s="88"/>
      <c r="O42" s="19">
        <f t="shared" si="6"/>
        <v>0</v>
      </c>
      <c r="P42" s="5"/>
      <c r="Q42" s="6"/>
    </row>
    <row r="43" spans="1:17" x14ac:dyDescent="0.4">
      <c r="A43" s="38"/>
      <c r="B43" s="35" t="s">
        <v>165</v>
      </c>
      <c r="C43" s="66">
        <f t="shared" si="0"/>
        <v>1</v>
      </c>
      <c r="D43" s="51">
        <f t="shared" si="2"/>
        <v>0</v>
      </c>
      <c r="E43" s="5"/>
      <c r="F43" s="26"/>
      <c r="G43" s="19">
        <f t="shared" si="8"/>
        <v>1</v>
      </c>
      <c r="H43" s="5"/>
      <c r="I43" s="16">
        <v>1</v>
      </c>
      <c r="J43" s="88"/>
      <c r="K43" s="25">
        <f t="shared" si="44"/>
        <v>0</v>
      </c>
      <c r="L43" s="5"/>
      <c r="M43" s="80"/>
      <c r="N43" s="88"/>
      <c r="O43" s="19">
        <f t="shared" si="6"/>
        <v>0</v>
      </c>
      <c r="P43" s="5"/>
      <c r="Q43" s="6"/>
    </row>
    <row r="44" spans="1:17" x14ac:dyDescent="0.4">
      <c r="A44" s="38"/>
      <c r="B44" s="35" t="s">
        <v>249</v>
      </c>
      <c r="C44" s="66">
        <f t="shared" si="0"/>
        <v>1</v>
      </c>
      <c r="D44" s="51">
        <f t="shared" si="2"/>
        <v>0</v>
      </c>
      <c r="E44" s="5"/>
      <c r="F44" s="26"/>
      <c r="G44" s="19">
        <f t="shared" si="8"/>
        <v>0</v>
      </c>
      <c r="H44" s="5"/>
      <c r="I44" s="16"/>
      <c r="J44" s="88"/>
      <c r="K44" s="25">
        <f t="shared" si="44"/>
        <v>1</v>
      </c>
      <c r="L44" s="5">
        <v>1</v>
      </c>
      <c r="M44" s="80"/>
      <c r="N44" s="88"/>
      <c r="O44" s="19">
        <f t="shared" si="6"/>
        <v>0</v>
      </c>
      <c r="P44" s="5"/>
      <c r="Q44" s="6"/>
    </row>
    <row r="45" spans="1:17" x14ac:dyDescent="0.4">
      <c r="A45" s="38"/>
      <c r="B45" s="35" t="s">
        <v>250</v>
      </c>
      <c r="C45" s="66">
        <f t="shared" ref="C45" si="45">D45+G45+K45+O45</f>
        <v>1</v>
      </c>
      <c r="D45" s="51">
        <f t="shared" ref="D45" si="46">E45+F45</f>
        <v>0</v>
      </c>
      <c r="E45" s="5"/>
      <c r="F45" s="26"/>
      <c r="G45" s="19">
        <f t="shared" ref="G45" si="47">H45+I45+J45</f>
        <v>0</v>
      </c>
      <c r="H45" s="5"/>
      <c r="I45" s="16"/>
      <c r="J45" s="88"/>
      <c r="K45" s="25">
        <f t="shared" ref="K45" si="48">L45+M45+N45</f>
        <v>1</v>
      </c>
      <c r="L45" s="5">
        <v>1</v>
      </c>
      <c r="M45" s="80"/>
      <c r="N45" s="88"/>
      <c r="O45" s="19">
        <f t="shared" ref="O45" si="49">P45+Q45</f>
        <v>0</v>
      </c>
      <c r="P45" s="5"/>
      <c r="Q45" s="6"/>
    </row>
    <row r="46" spans="1:17" x14ac:dyDescent="0.4">
      <c r="A46" s="38"/>
      <c r="B46" s="35" t="s">
        <v>128</v>
      </c>
      <c r="C46" s="66">
        <f t="shared" si="0"/>
        <v>1</v>
      </c>
      <c r="D46" s="51">
        <f t="shared" si="2"/>
        <v>0</v>
      </c>
      <c r="E46" s="5"/>
      <c r="F46" s="26"/>
      <c r="G46" s="19">
        <f t="shared" si="8"/>
        <v>0</v>
      </c>
      <c r="H46" s="5"/>
      <c r="I46" s="16"/>
      <c r="J46" s="88"/>
      <c r="K46" s="25">
        <f t="shared" si="44"/>
        <v>1</v>
      </c>
      <c r="L46" s="5">
        <v>1</v>
      </c>
      <c r="M46" s="80"/>
      <c r="N46" s="88"/>
      <c r="O46" s="19">
        <f t="shared" si="6"/>
        <v>0</v>
      </c>
      <c r="P46" s="5"/>
      <c r="Q46" s="6"/>
    </row>
    <row r="47" spans="1:17" x14ac:dyDescent="0.4">
      <c r="A47" s="38"/>
      <c r="B47" s="35" t="s">
        <v>166</v>
      </c>
      <c r="C47" s="66">
        <f t="shared" si="0"/>
        <v>1</v>
      </c>
      <c r="D47" s="51">
        <f t="shared" ref="D47:D49" si="50">E47+F47</f>
        <v>0</v>
      </c>
      <c r="E47" s="5"/>
      <c r="F47" s="26"/>
      <c r="G47" s="19">
        <f t="shared" si="8"/>
        <v>0</v>
      </c>
      <c r="H47" s="5"/>
      <c r="I47" s="16"/>
      <c r="J47" s="88"/>
      <c r="K47" s="25">
        <f t="shared" ref="K47:K49" si="51">L47+M47+N47</f>
        <v>1</v>
      </c>
      <c r="L47" s="5">
        <v>1</v>
      </c>
      <c r="M47" s="80"/>
      <c r="N47" s="88"/>
      <c r="O47" s="19">
        <f t="shared" si="6"/>
        <v>0</v>
      </c>
      <c r="P47" s="5"/>
      <c r="Q47" s="6"/>
    </row>
    <row r="48" spans="1:17" x14ac:dyDescent="0.4">
      <c r="A48" s="38"/>
      <c r="B48" s="35" t="s">
        <v>167</v>
      </c>
      <c r="C48" s="66">
        <f t="shared" si="0"/>
        <v>1</v>
      </c>
      <c r="D48" s="51">
        <f t="shared" si="50"/>
        <v>0</v>
      </c>
      <c r="E48" s="5"/>
      <c r="F48" s="26"/>
      <c r="G48" s="19">
        <f t="shared" si="8"/>
        <v>0</v>
      </c>
      <c r="H48" s="5"/>
      <c r="I48" s="16"/>
      <c r="J48" s="88"/>
      <c r="K48" s="25">
        <f t="shared" si="51"/>
        <v>1</v>
      </c>
      <c r="L48" s="5">
        <v>1</v>
      </c>
      <c r="M48" s="80"/>
      <c r="N48" s="88"/>
      <c r="O48" s="19">
        <f t="shared" si="6"/>
        <v>0</v>
      </c>
      <c r="P48" s="5"/>
      <c r="Q48" s="6"/>
    </row>
    <row r="49" spans="1:17" x14ac:dyDescent="0.4">
      <c r="A49" s="38"/>
      <c r="B49" s="35" t="s">
        <v>168</v>
      </c>
      <c r="C49" s="66">
        <f t="shared" si="0"/>
        <v>1</v>
      </c>
      <c r="D49" s="51">
        <f t="shared" si="50"/>
        <v>0</v>
      </c>
      <c r="E49" s="5"/>
      <c r="F49" s="26"/>
      <c r="G49" s="19">
        <f t="shared" si="8"/>
        <v>0</v>
      </c>
      <c r="H49" s="5"/>
      <c r="I49" s="16"/>
      <c r="J49" s="88"/>
      <c r="K49" s="25">
        <f t="shared" si="51"/>
        <v>1</v>
      </c>
      <c r="L49" s="5">
        <v>1</v>
      </c>
      <c r="M49" s="80"/>
      <c r="N49" s="88"/>
      <c r="O49" s="19">
        <f t="shared" si="6"/>
        <v>0</v>
      </c>
      <c r="P49" s="5"/>
      <c r="Q49" s="6"/>
    </row>
    <row r="50" spans="1:17" x14ac:dyDescent="0.4">
      <c r="A50" s="38"/>
      <c r="B50" s="35" t="s">
        <v>129</v>
      </c>
      <c r="C50" s="66">
        <f t="shared" si="0"/>
        <v>2</v>
      </c>
      <c r="D50" s="51">
        <f t="shared" si="2"/>
        <v>0</v>
      </c>
      <c r="E50" s="5"/>
      <c r="F50" s="26"/>
      <c r="G50" s="19">
        <f t="shared" si="8"/>
        <v>0</v>
      </c>
      <c r="H50" s="5"/>
      <c r="I50" s="16"/>
      <c r="J50" s="88"/>
      <c r="K50" s="25">
        <f t="shared" si="44"/>
        <v>2</v>
      </c>
      <c r="L50" s="5">
        <v>2</v>
      </c>
      <c r="M50" s="80"/>
      <c r="N50" s="88"/>
      <c r="O50" s="19">
        <f t="shared" si="6"/>
        <v>0</v>
      </c>
      <c r="P50" s="5"/>
      <c r="Q50" s="6"/>
    </row>
    <row r="51" spans="1:17" x14ac:dyDescent="0.4">
      <c r="A51" s="38"/>
      <c r="B51" s="35" t="s">
        <v>130</v>
      </c>
      <c r="C51" s="66">
        <f t="shared" si="0"/>
        <v>1</v>
      </c>
      <c r="D51" s="51">
        <f t="shared" si="2"/>
        <v>0</v>
      </c>
      <c r="E51" s="5"/>
      <c r="F51" s="26"/>
      <c r="G51" s="19">
        <f t="shared" si="8"/>
        <v>0</v>
      </c>
      <c r="H51" s="5"/>
      <c r="I51" s="16"/>
      <c r="J51" s="88"/>
      <c r="K51" s="25">
        <f t="shared" si="44"/>
        <v>1</v>
      </c>
      <c r="L51" s="5"/>
      <c r="M51" s="80">
        <v>1</v>
      </c>
      <c r="N51" s="88"/>
      <c r="O51" s="19">
        <f t="shared" si="6"/>
        <v>0</v>
      </c>
      <c r="P51" s="5"/>
      <c r="Q51" s="6"/>
    </row>
    <row r="52" spans="1:17" x14ac:dyDescent="0.4">
      <c r="A52" s="38"/>
      <c r="B52" s="35" t="s">
        <v>169</v>
      </c>
      <c r="C52" s="66">
        <f t="shared" si="0"/>
        <v>1</v>
      </c>
      <c r="D52" s="51">
        <f t="shared" ref="D52" si="52">E52+F52</f>
        <v>0</v>
      </c>
      <c r="E52" s="5"/>
      <c r="F52" s="26"/>
      <c r="G52" s="19">
        <f t="shared" si="8"/>
        <v>0</v>
      </c>
      <c r="H52" s="5"/>
      <c r="I52" s="16"/>
      <c r="J52" s="88"/>
      <c r="K52" s="25">
        <f t="shared" ref="K52" si="53">L52+M52+N52</f>
        <v>1</v>
      </c>
      <c r="L52" s="5">
        <v>1</v>
      </c>
      <c r="M52" s="80"/>
      <c r="N52" s="88"/>
      <c r="O52" s="19">
        <f t="shared" si="6"/>
        <v>0</v>
      </c>
      <c r="P52" s="5"/>
      <c r="Q52" s="6"/>
    </row>
    <row r="53" spans="1:17" x14ac:dyDescent="0.4">
      <c r="A53" s="38"/>
      <c r="B53" s="36" t="s">
        <v>131</v>
      </c>
      <c r="C53" s="67">
        <f t="shared" si="0"/>
        <v>5</v>
      </c>
      <c r="D53" s="52">
        <f t="shared" ref="D53:D58" si="54">E53+F53</f>
        <v>0</v>
      </c>
      <c r="E53" s="3"/>
      <c r="F53" s="28"/>
      <c r="G53" s="20">
        <f t="shared" si="8"/>
        <v>0</v>
      </c>
      <c r="H53" s="3"/>
      <c r="I53" s="17"/>
      <c r="J53" s="89"/>
      <c r="K53" s="27">
        <f t="shared" si="44"/>
        <v>5</v>
      </c>
      <c r="L53" s="3">
        <v>4</v>
      </c>
      <c r="M53" s="81">
        <v>1</v>
      </c>
      <c r="N53" s="89"/>
      <c r="O53" s="19">
        <f t="shared" si="6"/>
        <v>0</v>
      </c>
      <c r="P53" s="3"/>
      <c r="Q53" s="4"/>
    </row>
    <row r="54" spans="1:17" x14ac:dyDescent="0.4">
      <c r="A54" s="38"/>
      <c r="B54" s="36" t="s">
        <v>234</v>
      </c>
      <c r="C54" s="67">
        <f t="shared" ref="C54" si="55">D54+G54+K54+O54</f>
        <v>1</v>
      </c>
      <c r="D54" s="52">
        <f t="shared" ref="D54" si="56">E54+F54</f>
        <v>0</v>
      </c>
      <c r="E54" s="3"/>
      <c r="F54" s="28"/>
      <c r="G54" s="20">
        <f t="shared" ref="G54" si="57">H54+I54+J54</f>
        <v>0</v>
      </c>
      <c r="H54" s="3"/>
      <c r="I54" s="17"/>
      <c r="J54" s="89"/>
      <c r="K54" s="27">
        <f t="shared" ref="K54" si="58">L54+M54+N54</f>
        <v>1</v>
      </c>
      <c r="L54" s="3">
        <v>1</v>
      </c>
      <c r="M54" s="81"/>
      <c r="N54" s="89"/>
      <c r="O54" s="19">
        <f t="shared" ref="O54" si="59">P54+Q54</f>
        <v>0</v>
      </c>
      <c r="P54" s="3"/>
      <c r="Q54" s="4"/>
    </row>
    <row r="55" spans="1:17" x14ac:dyDescent="0.4">
      <c r="A55" s="38"/>
      <c r="B55" s="36" t="s">
        <v>170</v>
      </c>
      <c r="C55" s="67">
        <f t="shared" si="0"/>
        <v>1</v>
      </c>
      <c r="D55" s="52">
        <f t="shared" ref="D55" si="60">E55+F55</f>
        <v>0</v>
      </c>
      <c r="E55" s="3"/>
      <c r="F55" s="28"/>
      <c r="G55" s="20">
        <f t="shared" si="8"/>
        <v>0</v>
      </c>
      <c r="H55" s="3"/>
      <c r="I55" s="17"/>
      <c r="J55" s="89"/>
      <c r="K55" s="27">
        <f t="shared" ref="K55" si="61">L55+M55+N55</f>
        <v>1</v>
      </c>
      <c r="L55" s="3">
        <v>1</v>
      </c>
      <c r="M55" s="81"/>
      <c r="N55" s="89"/>
      <c r="O55" s="19">
        <f t="shared" si="6"/>
        <v>0</v>
      </c>
      <c r="P55" s="3"/>
      <c r="Q55" s="4"/>
    </row>
    <row r="56" spans="1:17" x14ac:dyDescent="0.4">
      <c r="A56" s="38"/>
      <c r="B56" s="36" t="s">
        <v>171</v>
      </c>
      <c r="C56" s="67">
        <f t="shared" si="0"/>
        <v>2</v>
      </c>
      <c r="D56" s="52">
        <f t="shared" ref="D56:D57" si="62">E56+F56</f>
        <v>0</v>
      </c>
      <c r="E56" s="3"/>
      <c r="F56" s="28"/>
      <c r="G56" s="20">
        <f t="shared" si="8"/>
        <v>0</v>
      </c>
      <c r="H56" s="3"/>
      <c r="I56" s="17"/>
      <c r="J56" s="89"/>
      <c r="K56" s="27">
        <f t="shared" ref="K56:K57" si="63">L56+M56+N56</f>
        <v>2</v>
      </c>
      <c r="L56" s="3"/>
      <c r="M56" s="81">
        <v>2</v>
      </c>
      <c r="N56" s="89"/>
      <c r="O56" s="19">
        <f t="shared" si="6"/>
        <v>0</v>
      </c>
      <c r="P56" s="3"/>
      <c r="Q56" s="4"/>
    </row>
    <row r="57" spans="1:17" x14ac:dyDescent="0.4">
      <c r="A57" s="38"/>
      <c r="B57" s="36" t="s">
        <v>172</v>
      </c>
      <c r="C57" s="67">
        <f t="shared" si="0"/>
        <v>1</v>
      </c>
      <c r="D57" s="52">
        <f t="shared" si="62"/>
        <v>0</v>
      </c>
      <c r="E57" s="3"/>
      <c r="F57" s="28"/>
      <c r="G57" s="20">
        <f t="shared" si="8"/>
        <v>0</v>
      </c>
      <c r="H57" s="3"/>
      <c r="I57" s="17"/>
      <c r="J57" s="89"/>
      <c r="K57" s="27">
        <f t="shared" si="63"/>
        <v>1</v>
      </c>
      <c r="L57" s="3">
        <v>1</v>
      </c>
      <c r="M57" s="81"/>
      <c r="N57" s="89"/>
      <c r="O57" s="19">
        <f t="shared" si="6"/>
        <v>0</v>
      </c>
      <c r="P57" s="3"/>
      <c r="Q57" s="4"/>
    </row>
    <row r="58" spans="1:17" x14ac:dyDescent="0.4">
      <c r="A58" s="38"/>
      <c r="B58" s="36" t="s">
        <v>26</v>
      </c>
      <c r="C58" s="67">
        <f t="shared" si="0"/>
        <v>1</v>
      </c>
      <c r="D58" s="52">
        <f t="shared" si="54"/>
        <v>0</v>
      </c>
      <c r="E58" s="3"/>
      <c r="F58" s="28"/>
      <c r="G58" s="20">
        <f t="shared" si="8"/>
        <v>0</v>
      </c>
      <c r="H58" s="3"/>
      <c r="I58" s="17"/>
      <c r="J58" s="89"/>
      <c r="K58" s="27">
        <f t="shared" si="44"/>
        <v>1</v>
      </c>
      <c r="L58" s="3">
        <v>1</v>
      </c>
      <c r="M58" s="81"/>
      <c r="N58" s="89"/>
      <c r="O58" s="19">
        <f t="shared" si="6"/>
        <v>0</v>
      </c>
      <c r="P58" s="3"/>
      <c r="Q58" s="4"/>
    </row>
    <row r="59" spans="1:17" x14ac:dyDescent="0.4">
      <c r="A59" s="38"/>
      <c r="B59" s="36" t="s">
        <v>27</v>
      </c>
      <c r="C59" s="67">
        <f t="shared" si="0"/>
        <v>5</v>
      </c>
      <c r="D59" s="52">
        <f t="shared" si="2"/>
        <v>0</v>
      </c>
      <c r="E59" s="3"/>
      <c r="F59" s="28"/>
      <c r="G59" s="20">
        <f t="shared" si="8"/>
        <v>0</v>
      </c>
      <c r="H59" s="3"/>
      <c r="I59" s="17"/>
      <c r="J59" s="89"/>
      <c r="K59" s="27">
        <f t="shared" si="44"/>
        <v>5</v>
      </c>
      <c r="L59" s="3">
        <v>3</v>
      </c>
      <c r="M59" s="81">
        <v>2</v>
      </c>
      <c r="N59" s="89"/>
      <c r="O59" s="19">
        <f t="shared" si="6"/>
        <v>0</v>
      </c>
      <c r="P59" s="3"/>
      <c r="Q59" s="4"/>
    </row>
    <row r="60" spans="1:17" x14ac:dyDescent="0.4">
      <c r="A60" s="38"/>
      <c r="B60" s="36" t="s">
        <v>28</v>
      </c>
      <c r="C60" s="67">
        <f t="shared" si="0"/>
        <v>2</v>
      </c>
      <c r="D60" s="52">
        <f t="shared" si="2"/>
        <v>0</v>
      </c>
      <c r="E60" s="3"/>
      <c r="F60" s="28"/>
      <c r="G60" s="20">
        <f t="shared" si="8"/>
        <v>0</v>
      </c>
      <c r="H60" s="3"/>
      <c r="I60" s="17"/>
      <c r="J60" s="89"/>
      <c r="K60" s="27">
        <f t="shared" si="44"/>
        <v>2</v>
      </c>
      <c r="L60" s="3"/>
      <c r="M60" s="81">
        <v>2</v>
      </c>
      <c r="N60" s="89"/>
      <c r="O60" s="19">
        <f t="shared" si="6"/>
        <v>0</v>
      </c>
      <c r="P60" s="3"/>
      <c r="Q60" s="4"/>
    </row>
    <row r="61" spans="1:17" x14ac:dyDescent="0.4">
      <c r="A61" s="38"/>
      <c r="B61" s="36" t="s">
        <v>29</v>
      </c>
      <c r="C61" s="67">
        <f t="shared" si="0"/>
        <v>16</v>
      </c>
      <c r="D61" s="52">
        <f t="shared" si="2"/>
        <v>0</v>
      </c>
      <c r="E61" s="3"/>
      <c r="F61" s="28"/>
      <c r="G61" s="20">
        <f t="shared" si="8"/>
        <v>1</v>
      </c>
      <c r="H61" s="3"/>
      <c r="I61" s="17">
        <v>1</v>
      </c>
      <c r="J61" s="89"/>
      <c r="K61" s="27">
        <f t="shared" si="44"/>
        <v>15</v>
      </c>
      <c r="L61" s="3">
        <v>6</v>
      </c>
      <c r="M61" s="81">
        <v>9</v>
      </c>
      <c r="N61" s="89"/>
      <c r="O61" s="19">
        <f t="shared" si="6"/>
        <v>0</v>
      </c>
      <c r="P61" s="3"/>
      <c r="Q61" s="4"/>
    </row>
    <row r="62" spans="1:17" x14ac:dyDescent="0.4">
      <c r="A62" s="38"/>
      <c r="B62" s="36" t="s">
        <v>30</v>
      </c>
      <c r="C62" s="67">
        <f t="shared" si="0"/>
        <v>13</v>
      </c>
      <c r="D62" s="52">
        <f t="shared" si="2"/>
        <v>0</v>
      </c>
      <c r="E62" s="3"/>
      <c r="F62" s="28"/>
      <c r="G62" s="20">
        <f t="shared" si="8"/>
        <v>0</v>
      </c>
      <c r="H62" s="3"/>
      <c r="I62" s="17"/>
      <c r="J62" s="89"/>
      <c r="K62" s="27">
        <f t="shared" si="44"/>
        <v>13</v>
      </c>
      <c r="L62" s="3">
        <v>7</v>
      </c>
      <c r="M62" s="81">
        <v>6</v>
      </c>
      <c r="N62" s="89"/>
      <c r="O62" s="19">
        <f t="shared" si="6"/>
        <v>0</v>
      </c>
      <c r="P62" s="3"/>
      <c r="Q62" s="4"/>
    </row>
    <row r="63" spans="1:17" x14ac:dyDescent="0.4">
      <c r="A63" s="38"/>
      <c r="B63" s="37" t="s">
        <v>132</v>
      </c>
      <c r="C63" s="68">
        <f t="shared" si="0"/>
        <v>42</v>
      </c>
      <c r="D63" s="52">
        <f t="shared" si="2"/>
        <v>0</v>
      </c>
      <c r="E63" s="30"/>
      <c r="F63" s="33"/>
      <c r="G63" s="20">
        <f t="shared" si="8"/>
        <v>1</v>
      </c>
      <c r="H63" s="30"/>
      <c r="I63" s="31">
        <v>1</v>
      </c>
      <c r="J63" s="90"/>
      <c r="K63" s="32">
        <f t="shared" ref="K63:K71" si="64">L63+M63+N63</f>
        <v>41</v>
      </c>
      <c r="L63" s="30">
        <v>29</v>
      </c>
      <c r="M63" s="82">
        <v>12</v>
      </c>
      <c r="N63" s="90"/>
      <c r="O63" s="19">
        <f t="shared" si="6"/>
        <v>0</v>
      </c>
      <c r="P63" s="30"/>
      <c r="Q63" s="34"/>
    </row>
    <row r="64" spans="1:17" x14ac:dyDescent="0.4">
      <c r="A64" s="38"/>
      <c r="B64" s="37" t="s">
        <v>173</v>
      </c>
      <c r="C64" s="68">
        <f t="shared" si="0"/>
        <v>1</v>
      </c>
      <c r="D64" s="52">
        <f t="shared" si="2"/>
        <v>0</v>
      </c>
      <c r="E64" s="30"/>
      <c r="F64" s="33"/>
      <c r="G64" s="20">
        <f t="shared" si="8"/>
        <v>0</v>
      </c>
      <c r="H64" s="30"/>
      <c r="I64" s="31"/>
      <c r="J64" s="90"/>
      <c r="K64" s="32">
        <f t="shared" si="64"/>
        <v>1</v>
      </c>
      <c r="L64" s="30">
        <v>1</v>
      </c>
      <c r="M64" s="82"/>
      <c r="N64" s="90"/>
      <c r="O64" s="19">
        <f t="shared" si="6"/>
        <v>0</v>
      </c>
      <c r="P64" s="30"/>
      <c r="Q64" s="34"/>
    </row>
    <row r="65" spans="1:17" ht="19.5" thickBot="1" x14ac:dyDescent="0.45">
      <c r="A65" s="38"/>
      <c r="B65" s="37" t="s">
        <v>174</v>
      </c>
      <c r="C65" s="68">
        <f t="shared" si="0"/>
        <v>1</v>
      </c>
      <c r="D65" s="53">
        <f t="shared" si="2"/>
        <v>0</v>
      </c>
      <c r="E65" s="30"/>
      <c r="F65" s="33"/>
      <c r="G65" s="29">
        <f t="shared" si="8"/>
        <v>0</v>
      </c>
      <c r="H65" s="30"/>
      <c r="I65" s="31"/>
      <c r="J65" s="90"/>
      <c r="K65" s="32">
        <f t="shared" ref="K65:K70" si="65">L65+M65+N65</f>
        <v>1</v>
      </c>
      <c r="L65" s="30"/>
      <c r="M65" s="82">
        <v>1</v>
      </c>
      <c r="N65" s="90"/>
      <c r="O65" s="46">
        <f t="shared" si="6"/>
        <v>0</v>
      </c>
      <c r="P65" s="30"/>
      <c r="Q65" s="34"/>
    </row>
    <row r="66" spans="1:17" ht="20.25" thickTop="1" thickBot="1" x14ac:dyDescent="0.45">
      <c r="A66" s="108" t="s">
        <v>133</v>
      </c>
      <c r="B66" s="109"/>
      <c r="C66" s="65">
        <f>D66+G66+K66+O66</f>
        <v>8</v>
      </c>
      <c r="D66" s="50">
        <f t="shared" si="2"/>
        <v>0</v>
      </c>
      <c r="E66" s="11">
        <f>SUM(E67:E73)</f>
        <v>0</v>
      </c>
      <c r="F66" s="24">
        <f>SUM(F67:F73)</f>
        <v>0</v>
      </c>
      <c r="G66" s="18">
        <f t="shared" si="8"/>
        <v>1</v>
      </c>
      <c r="H66" s="11">
        <f>SUM(H67:H73)</f>
        <v>0</v>
      </c>
      <c r="I66" s="15">
        <f>SUM(I67:I73)</f>
        <v>1</v>
      </c>
      <c r="J66" s="87">
        <f>SUM(J67:J73)</f>
        <v>0</v>
      </c>
      <c r="K66" s="23">
        <f t="shared" ref="K66" si="66">L66+M66+N66</f>
        <v>7</v>
      </c>
      <c r="L66" s="11">
        <f t="shared" ref="L66:N66" si="67">SUM(L67:L73)</f>
        <v>3</v>
      </c>
      <c r="M66" s="79">
        <f t="shared" si="67"/>
        <v>4</v>
      </c>
      <c r="N66" s="87">
        <f t="shared" si="67"/>
        <v>0</v>
      </c>
      <c r="O66" s="18">
        <f t="shared" si="6"/>
        <v>0</v>
      </c>
      <c r="P66" s="11">
        <f t="shared" ref="P66:Q66" si="68">SUM(P67:P73)</f>
        <v>0</v>
      </c>
      <c r="Q66" s="12">
        <f t="shared" si="68"/>
        <v>0</v>
      </c>
    </row>
    <row r="67" spans="1:17" ht="19.5" thickTop="1" x14ac:dyDescent="0.4">
      <c r="A67" s="38"/>
      <c r="B67" s="103" t="s">
        <v>175</v>
      </c>
      <c r="C67" s="66">
        <f t="shared" si="0"/>
        <v>1</v>
      </c>
      <c r="D67" s="51">
        <f t="shared" si="2"/>
        <v>0</v>
      </c>
      <c r="E67" s="5"/>
      <c r="F67" s="26"/>
      <c r="G67" s="19">
        <f t="shared" si="8"/>
        <v>0</v>
      </c>
      <c r="H67" s="5"/>
      <c r="I67" s="16"/>
      <c r="J67" s="88"/>
      <c r="K67" s="25">
        <f t="shared" si="65"/>
        <v>1</v>
      </c>
      <c r="L67" s="5"/>
      <c r="M67" s="80">
        <v>1</v>
      </c>
      <c r="N67" s="88"/>
      <c r="O67" s="19">
        <f t="shared" si="6"/>
        <v>0</v>
      </c>
      <c r="P67" s="5"/>
      <c r="Q67" s="6"/>
    </row>
    <row r="68" spans="1:17" x14ac:dyDescent="0.4">
      <c r="A68" s="38"/>
      <c r="B68" s="76" t="s">
        <v>252</v>
      </c>
      <c r="C68" s="68">
        <f t="shared" si="0"/>
        <v>1</v>
      </c>
      <c r="D68" s="52">
        <f t="shared" si="2"/>
        <v>0</v>
      </c>
      <c r="E68" s="30"/>
      <c r="F68" s="33"/>
      <c r="G68" s="20">
        <f t="shared" si="8"/>
        <v>1</v>
      </c>
      <c r="H68" s="30"/>
      <c r="I68" s="31">
        <v>1</v>
      </c>
      <c r="J68" s="90"/>
      <c r="K68" s="32">
        <f t="shared" ref="K68" si="69">L68+M68+N68</f>
        <v>0</v>
      </c>
      <c r="L68" s="30"/>
      <c r="M68" s="82"/>
      <c r="N68" s="90"/>
      <c r="O68" s="19">
        <f t="shared" si="6"/>
        <v>0</v>
      </c>
      <c r="P68" s="30"/>
      <c r="Q68" s="34"/>
    </row>
    <row r="69" spans="1:17" x14ac:dyDescent="0.4">
      <c r="A69" s="38"/>
      <c r="B69" s="76" t="s">
        <v>253</v>
      </c>
      <c r="C69" s="68">
        <f t="shared" ref="C69:C70" si="70">D69+G69+K69+O69</f>
        <v>1</v>
      </c>
      <c r="D69" s="52">
        <f t="shared" ref="D69:D70" si="71">E69+F69</f>
        <v>0</v>
      </c>
      <c r="E69" s="30"/>
      <c r="F69" s="33"/>
      <c r="G69" s="20">
        <f t="shared" ref="G69:G70" si="72">H69+I69+J69</f>
        <v>0</v>
      </c>
      <c r="H69" s="30"/>
      <c r="I69" s="31"/>
      <c r="J69" s="90"/>
      <c r="K69" s="32">
        <f t="shared" si="65"/>
        <v>1</v>
      </c>
      <c r="L69" s="30"/>
      <c r="M69" s="82">
        <v>1</v>
      </c>
      <c r="N69" s="90"/>
      <c r="O69" s="19">
        <f t="shared" ref="O69:O70" si="73">P69+Q69</f>
        <v>0</v>
      </c>
      <c r="P69" s="30"/>
      <c r="Q69" s="34"/>
    </row>
    <row r="70" spans="1:17" x14ac:dyDescent="0.4">
      <c r="A70" s="38"/>
      <c r="B70" s="76" t="s">
        <v>176</v>
      </c>
      <c r="C70" s="68">
        <f t="shared" si="70"/>
        <v>1</v>
      </c>
      <c r="D70" s="52">
        <f t="shared" si="71"/>
        <v>0</v>
      </c>
      <c r="E70" s="30"/>
      <c r="F70" s="33"/>
      <c r="G70" s="20">
        <f t="shared" si="72"/>
        <v>0</v>
      </c>
      <c r="H70" s="30"/>
      <c r="I70" s="31"/>
      <c r="J70" s="90"/>
      <c r="K70" s="32">
        <f t="shared" si="65"/>
        <v>1</v>
      </c>
      <c r="L70" s="30">
        <v>1</v>
      </c>
      <c r="M70" s="82"/>
      <c r="N70" s="90"/>
      <c r="O70" s="19">
        <f t="shared" si="73"/>
        <v>0</v>
      </c>
      <c r="P70" s="30"/>
      <c r="Q70" s="34"/>
    </row>
    <row r="71" spans="1:17" x14ac:dyDescent="0.4">
      <c r="A71" s="38"/>
      <c r="B71" s="2" t="s">
        <v>254</v>
      </c>
      <c r="C71" s="68">
        <f t="shared" si="0"/>
        <v>1</v>
      </c>
      <c r="D71" s="52">
        <f t="shared" si="2"/>
        <v>0</v>
      </c>
      <c r="E71" s="30"/>
      <c r="F71" s="33"/>
      <c r="G71" s="20">
        <f t="shared" si="8"/>
        <v>0</v>
      </c>
      <c r="H71" s="30"/>
      <c r="I71" s="31"/>
      <c r="J71" s="90"/>
      <c r="K71" s="32">
        <f t="shared" si="64"/>
        <v>1</v>
      </c>
      <c r="L71" s="30">
        <v>1</v>
      </c>
      <c r="M71" s="82"/>
      <c r="N71" s="90"/>
      <c r="O71" s="19">
        <f t="shared" si="6"/>
        <v>0</v>
      </c>
      <c r="P71" s="30"/>
      <c r="Q71" s="34"/>
    </row>
    <row r="72" spans="1:17" x14ac:dyDescent="0.4">
      <c r="A72" s="38"/>
      <c r="B72" s="37" t="s">
        <v>134</v>
      </c>
      <c r="C72" s="68">
        <f t="shared" si="0"/>
        <v>1</v>
      </c>
      <c r="D72" s="52">
        <f t="shared" si="2"/>
        <v>0</v>
      </c>
      <c r="E72" s="30"/>
      <c r="F72" s="33"/>
      <c r="G72" s="20">
        <f t="shared" si="8"/>
        <v>0</v>
      </c>
      <c r="H72" s="30"/>
      <c r="I72" s="31"/>
      <c r="J72" s="90"/>
      <c r="K72" s="32">
        <f t="shared" si="44"/>
        <v>1</v>
      </c>
      <c r="L72" s="30"/>
      <c r="M72" s="82">
        <v>1</v>
      </c>
      <c r="N72" s="90"/>
      <c r="O72" s="19">
        <f t="shared" si="6"/>
        <v>0</v>
      </c>
      <c r="P72" s="30"/>
      <c r="Q72" s="34"/>
    </row>
    <row r="73" spans="1:17" ht="19.5" thickBot="1" x14ac:dyDescent="0.45">
      <c r="A73" s="38"/>
      <c r="B73" s="37" t="s">
        <v>251</v>
      </c>
      <c r="C73" s="68">
        <f t="shared" si="0"/>
        <v>2</v>
      </c>
      <c r="D73" s="53">
        <f t="shared" si="2"/>
        <v>0</v>
      </c>
      <c r="E73" s="30"/>
      <c r="F73" s="33"/>
      <c r="G73" s="29">
        <f t="shared" si="8"/>
        <v>0</v>
      </c>
      <c r="H73" s="30"/>
      <c r="I73" s="31"/>
      <c r="J73" s="90"/>
      <c r="K73" s="32">
        <f t="shared" si="44"/>
        <v>2</v>
      </c>
      <c r="L73" s="30">
        <v>1</v>
      </c>
      <c r="M73" s="82">
        <v>1</v>
      </c>
      <c r="N73" s="90"/>
      <c r="O73" s="19">
        <f t="shared" si="6"/>
        <v>0</v>
      </c>
      <c r="P73" s="30"/>
      <c r="Q73" s="34"/>
    </row>
    <row r="74" spans="1:17" ht="20.25" thickTop="1" thickBot="1" x14ac:dyDescent="0.45">
      <c r="A74" s="108" t="s">
        <v>31</v>
      </c>
      <c r="B74" s="110"/>
      <c r="C74" s="65">
        <f t="shared" si="0"/>
        <v>1</v>
      </c>
      <c r="D74" s="50">
        <f t="shared" si="2"/>
        <v>0</v>
      </c>
      <c r="E74" s="11">
        <f>E75</f>
        <v>0</v>
      </c>
      <c r="F74" s="24">
        <f>F75</f>
        <v>0</v>
      </c>
      <c r="G74" s="18">
        <f t="shared" si="8"/>
        <v>0</v>
      </c>
      <c r="H74" s="11">
        <f t="shared" ref="H74:I76" si="74">H75</f>
        <v>0</v>
      </c>
      <c r="I74" s="15">
        <f t="shared" si="74"/>
        <v>0</v>
      </c>
      <c r="J74" s="87">
        <f t="shared" ref="J74:N76" si="75">J75</f>
        <v>0</v>
      </c>
      <c r="K74" s="23">
        <f t="shared" si="44"/>
        <v>1</v>
      </c>
      <c r="L74" s="11">
        <f t="shared" si="75"/>
        <v>0</v>
      </c>
      <c r="M74" s="79">
        <f t="shared" si="75"/>
        <v>1</v>
      </c>
      <c r="N74" s="87">
        <f t="shared" si="75"/>
        <v>0</v>
      </c>
      <c r="O74" s="18">
        <f t="shared" si="6"/>
        <v>0</v>
      </c>
      <c r="P74" s="11">
        <f t="shared" ref="P74:Q76" si="76">P75</f>
        <v>0</v>
      </c>
      <c r="Q74" s="12">
        <f t="shared" si="76"/>
        <v>0</v>
      </c>
    </row>
    <row r="75" spans="1:17" ht="20.25" thickTop="1" thickBot="1" x14ac:dyDescent="0.45">
      <c r="A75" s="38"/>
      <c r="B75" s="2" t="s">
        <v>32</v>
      </c>
      <c r="C75" s="64">
        <f t="shared" si="0"/>
        <v>1</v>
      </c>
      <c r="D75" s="54">
        <f t="shared" si="2"/>
        <v>0</v>
      </c>
      <c r="E75" s="42"/>
      <c r="F75" s="55"/>
      <c r="G75" s="46">
        <f t="shared" si="8"/>
        <v>0</v>
      </c>
      <c r="H75" s="42"/>
      <c r="I75" s="70"/>
      <c r="J75" s="91"/>
      <c r="K75" s="72">
        <f t="shared" si="44"/>
        <v>1</v>
      </c>
      <c r="L75" s="42"/>
      <c r="M75" s="83">
        <v>1</v>
      </c>
      <c r="N75" s="91"/>
      <c r="O75" s="46">
        <f t="shared" si="6"/>
        <v>0</v>
      </c>
      <c r="P75" s="42"/>
      <c r="Q75" s="43"/>
    </row>
    <row r="76" spans="1:17" ht="20.25" thickTop="1" thickBot="1" x14ac:dyDescent="0.45">
      <c r="A76" s="108" t="s">
        <v>235</v>
      </c>
      <c r="B76" s="110"/>
      <c r="C76" s="65">
        <f>D76+G76+K76+O76</f>
        <v>1</v>
      </c>
      <c r="D76" s="50">
        <f t="shared" ref="D76:D77" si="77">E76+F76</f>
        <v>0</v>
      </c>
      <c r="E76" s="11">
        <f>E77</f>
        <v>0</v>
      </c>
      <c r="F76" s="24">
        <f>F77</f>
        <v>0</v>
      </c>
      <c r="G76" s="18">
        <f t="shared" ref="G76:G77" si="78">H76+I76+J76</f>
        <v>0</v>
      </c>
      <c r="H76" s="11">
        <f t="shared" si="74"/>
        <v>0</v>
      </c>
      <c r="I76" s="15">
        <f t="shared" si="74"/>
        <v>0</v>
      </c>
      <c r="J76" s="87">
        <f t="shared" si="75"/>
        <v>0</v>
      </c>
      <c r="K76" s="23">
        <f t="shared" ref="K76:K77" si="79">L76+M76+N76</f>
        <v>1</v>
      </c>
      <c r="L76" s="11">
        <f t="shared" si="75"/>
        <v>1</v>
      </c>
      <c r="M76" s="79">
        <f t="shared" si="75"/>
        <v>0</v>
      </c>
      <c r="N76" s="87">
        <f t="shared" si="75"/>
        <v>0</v>
      </c>
      <c r="O76" s="18">
        <f t="shared" ref="O76:O77" si="80">P76+Q76</f>
        <v>0</v>
      </c>
      <c r="P76" s="11">
        <f t="shared" si="76"/>
        <v>0</v>
      </c>
      <c r="Q76" s="12">
        <f t="shared" si="76"/>
        <v>0</v>
      </c>
    </row>
    <row r="77" spans="1:17" ht="20.25" thickTop="1" thickBot="1" x14ac:dyDescent="0.45">
      <c r="A77" s="38"/>
      <c r="B77" s="2" t="s">
        <v>236</v>
      </c>
      <c r="C77" s="64">
        <f>D77+G77+K77+O77</f>
        <v>1</v>
      </c>
      <c r="D77" s="54">
        <f t="shared" si="77"/>
        <v>0</v>
      </c>
      <c r="E77" s="42"/>
      <c r="F77" s="55"/>
      <c r="G77" s="46">
        <f t="shared" si="78"/>
        <v>0</v>
      </c>
      <c r="H77" s="42"/>
      <c r="I77" s="70"/>
      <c r="J77" s="91"/>
      <c r="K77" s="72">
        <f t="shared" si="79"/>
        <v>1</v>
      </c>
      <c r="L77" s="42">
        <v>1</v>
      </c>
      <c r="M77" s="83"/>
      <c r="N77" s="91"/>
      <c r="O77" s="46">
        <f t="shared" si="80"/>
        <v>0</v>
      </c>
      <c r="P77" s="42"/>
      <c r="Q77" s="43"/>
    </row>
    <row r="78" spans="1:17" ht="20.25" thickTop="1" thickBot="1" x14ac:dyDescent="0.45">
      <c r="A78" s="108" t="s">
        <v>33</v>
      </c>
      <c r="B78" s="110"/>
      <c r="C78" s="65">
        <f t="shared" si="0"/>
        <v>28</v>
      </c>
      <c r="D78" s="50">
        <f t="shared" si="2"/>
        <v>1</v>
      </c>
      <c r="E78" s="11">
        <f>SUM(E79:E89)</f>
        <v>0</v>
      </c>
      <c r="F78" s="24">
        <f>SUM(F79:F89)</f>
        <v>1</v>
      </c>
      <c r="G78" s="18">
        <f t="shared" si="8"/>
        <v>0</v>
      </c>
      <c r="H78" s="11">
        <f>SUM(H79:H89)</f>
        <v>0</v>
      </c>
      <c r="I78" s="15">
        <f>SUM(I79:I89)</f>
        <v>0</v>
      </c>
      <c r="J78" s="87">
        <f>SUM(J79:J89)</f>
        <v>0</v>
      </c>
      <c r="K78" s="23">
        <f t="shared" si="44"/>
        <v>26</v>
      </c>
      <c r="L78" s="11">
        <f>SUM(L79:L89)</f>
        <v>10</v>
      </c>
      <c r="M78" s="79">
        <f>SUM(M79:M89)</f>
        <v>16</v>
      </c>
      <c r="N78" s="87">
        <f>SUM(N79:N89)</f>
        <v>0</v>
      </c>
      <c r="O78" s="18">
        <f t="shared" si="6"/>
        <v>1</v>
      </c>
      <c r="P78" s="11">
        <f>SUM(P79:P89)</f>
        <v>0</v>
      </c>
      <c r="Q78" s="12">
        <f>SUM(Q79:Q89)</f>
        <v>1</v>
      </c>
    </row>
    <row r="79" spans="1:17" ht="19.5" thickTop="1" x14ac:dyDescent="0.4">
      <c r="A79" s="38"/>
      <c r="B79" s="58" t="s">
        <v>34</v>
      </c>
      <c r="C79" s="66">
        <f t="shared" si="0"/>
        <v>4</v>
      </c>
      <c r="D79" s="51">
        <f t="shared" si="2"/>
        <v>0</v>
      </c>
      <c r="E79" s="5"/>
      <c r="F79" s="26"/>
      <c r="G79" s="19">
        <f t="shared" si="8"/>
        <v>0</v>
      </c>
      <c r="H79" s="5"/>
      <c r="I79" s="16"/>
      <c r="J79" s="88"/>
      <c r="K79" s="25">
        <f t="shared" si="44"/>
        <v>4</v>
      </c>
      <c r="L79" s="5">
        <v>1</v>
      </c>
      <c r="M79" s="80">
        <v>3</v>
      </c>
      <c r="N79" s="88"/>
      <c r="O79" s="19">
        <f t="shared" si="6"/>
        <v>0</v>
      </c>
      <c r="P79" s="5"/>
      <c r="Q79" s="6"/>
    </row>
    <row r="80" spans="1:17" x14ac:dyDescent="0.4">
      <c r="A80" s="38"/>
      <c r="B80" s="59" t="s">
        <v>255</v>
      </c>
      <c r="C80" s="67">
        <f>D80+G80+K80+O80</f>
        <v>3</v>
      </c>
      <c r="D80" s="52">
        <f t="shared" ref="D80" si="81">E80+F80</f>
        <v>1</v>
      </c>
      <c r="E80" s="3"/>
      <c r="F80" s="28">
        <v>1</v>
      </c>
      <c r="G80" s="20">
        <f>H80+I80+J80</f>
        <v>0</v>
      </c>
      <c r="H80" s="3"/>
      <c r="I80" s="17"/>
      <c r="J80" s="89"/>
      <c r="K80" s="27">
        <f>L80+M80+N80</f>
        <v>2</v>
      </c>
      <c r="L80" s="3"/>
      <c r="M80" s="81">
        <v>2</v>
      </c>
      <c r="N80" s="89"/>
      <c r="O80" s="20">
        <f t="shared" ref="O80" si="82">P80+Q80</f>
        <v>0</v>
      </c>
      <c r="P80" s="3"/>
      <c r="Q80" s="4"/>
    </row>
    <row r="81" spans="1:17" x14ac:dyDescent="0.4">
      <c r="A81" s="38"/>
      <c r="B81" s="59" t="s">
        <v>135</v>
      </c>
      <c r="C81" s="67">
        <f t="shared" ref="C81" si="83">D81+G81+K81+O81</f>
        <v>4</v>
      </c>
      <c r="D81" s="52">
        <f t="shared" si="2"/>
        <v>0</v>
      </c>
      <c r="E81" s="3"/>
      <c r="F81" s="28"/>
      <c r="G81" s="20">
        <f t="shared" ref="G81" si="84">H81+I81+J81</f>
        <v>0</v>
      </c>
      <c r="H81" s="3"/>
      <c r="I81" s="17"/>
      <c r="J81" s="89"/>
      <c r="K81" s="27">
        <f t="shared" ref="K81" si="85">L81+M81+N81</f>
        <v>3</v>
      </c>
      <c r="L81" s="3">
        <v>2</v>
      </c>
      <c r="M81" s="81">
        <v>1</v>
      </c>
      <c r="N81" s="89"/>
      <c r="O81" s="20">
        <f t="shared" si="6"/>
        <v>1</v>
      </c>
      <c r="P81" s="3"/>
      <c r="Q81" s="4">
        <v>1</v>
      </c>
    </row>
    <row r="82" spans="1:17" x14ac:dyDescent="0.4">
      <c r="A82" s="38"/>
      <c r="B82" s="59" t="s">
        <v>35</v>
      </c>
      <c r="C82" s="67">
        <f t="shared" si="0"/>
        <v>4</v>
      </c>
      <c r="D82" s="52">
        <f t="shared" si="2"/>
        <v>0</v>
      </c>
      <c r="E82" s="3"/>
      <c r="F82" s="28"/>
      <c r="G82" s="20">
        <f t="shared" si="8"/>
        <v>0</v>
      </c>
      <c r="H82" s="3"/>
      <c r="I82" s="17"/>
      <c r="J82" s="89"/>
      <c r="K82" s="27">
        <f t="shared" si="44"/>
        <v>4</v>
      </c>
      <c r="L82" s="3">
        <v>2</v>
      </c>
      <c r="M82" s="81">
        <v>2</v>
      </c>
      <c r="N82" s="89"/>
      <c r="O82" s="20">
        <f t="shared" si="6"/>
        <v>0</v>
      </c>
      <c r="P82" s="3"/>
      <c r="Q82" s="4"/>
    </row>
    <row r="83" spans="1:17" x14ac:dyDescent="0.4">
      <c r="A83" s="38"/>
      <c r="B83" s="59" t="s">
        <v>36</v>
      </c>
      <c r="C83" s="67">
        <f t="shared" ref="C83:C154" si="86">D83+G83+K83+O83</f>
        <v>1</v>
      </c>
      <c r="D83" s="52">
        <f>E83+F83</f>
        <v>0</v>
      </c>
      <c r="E83" s="3"/>
      <c r="F83" s="28"/>
      <c r="G83" s="20">
        <f t="shared" si="8"/>
        <v>0</v>
      </c>
      <c r="H83" s="3"/>
      <c r="I83" s="17"/>
      <c r="J83" s="89"/>
      <c r="K83" s="27">
        <f t="shared" si="44"/>
        <v>1</v>
      </c>
      <c r="L83" s="3">
        <v>1</v>
      </c>
      <c r="M83" s="81"/>
      <c r="N83" s="89"/>
      <c r="O83" s="20">
        <f>P83+Q83</f>
        <v>0</v>
      </c>
      <c r="P83" s="3"/>
      <c r="Q83" s="4"/>
    </row>
    <row r="84" spans="1:17" x14ac:dyDescent="0.4">
      <c r="A84" s="38"/>
      <c r="B84" s="59" t="s">
        <v>137</v>
      </c>
      <c r="C84" s="67">
        <f t="shared" si="86"/>
        <v>1</v>
      </c>
      <c r="D84" s="52">
        <f t="shared" ref="D84:D87" si="87">E84+F84</f>
        <v>0</v>
      </c>
      <c r="E84" s="3"/>
      <c r="F84" s="28"/>
      <c r="G84" s="20">
        <f t="shared" si="8"/>
        <v>0</v>
      </c>
      <c r="H84" s="3"/>
      <c r="I84" s="17"/>
      <c r="J84" s="89"/>
      <c r="K84" s="27">
        <f t="shared" si="44"/>
        <v>1</v>
      </c>
      <c r="L84" s="3"/>
      <c r="M84" s="81">
        <v>1</v>
      </c>
      <c r="N84" s="89"/>
      <c r="O84" s="20">
        <f t="shared" ref="O84:O87" si="88">P84+Q84</f>
        <v>0</v>
      </c>
      <c r="P84" s="3"/>
      <c r="Q84" s="4"/>
    </row>
    <row r="85" spans="1:17" x14ac:dyDescent="0.4">
      <c r="A85" s="38"/>
      <c r="B85" s="59" t="s">
        <v>136</v>
      </c>
      <c r="C85" s="67">
        <f t="shared" si="86"/>
        <v>6</v>
      </c>
      <c r="D85" s="52">
        <f t="shared" ref="D85" si="89">E85+F85</f>
        <v>0</v>
      </c>
      <c r="E85" s="3"/>
      <c r="F85" s="28"/>
      <c r="G85" s="20">
        <f t="shared" ref="G85:G156" si="90">H85+I85+J85</f>
        <v>0</v>
      </c>
      <c r="H85" s="3"/>
      <c r="I85" s="17"/>
      <c r="J85" s="89"/>
      <c r="K85" s="27">
        <f t="shared" si="44"/>
        <v>6</v>
      </c>
      <c r="L85" s="3">
        <v>3</v>
      </c>
      <c r="M85" s="81">
        <v>3</v>
      </c>
      <c r="N85" s="89"/>
      <c r="O85" s="20">
        <f t="shared" ref="O85" si="91">P85+Q85</f>
        <v>0</v>
      </c>
      <c r="P85" s="3"/>
      <c r="Q85" s="4"/>
    </row>
    <row r="86" spans="1:17" x14ac:dyDescent="0.4">
      <c r="A86" s="38"/>
      <c r="B86" s="59" t="s">
        <v>177</v>
      </c>
      <c r="C86" s="67">
        <f t="shared" si="86"/>
        <v>2</v>
      </c>
      <c r="D86" s="52">
        <f t="shared" si="87"/>
        <v>0</v>
      </c>
      <c r="E86" s="3"/>
      <c r="F86" s="28"/>
      <c r="G86" s="20">
        <f t="shared" si="90"/>
        <v>0</v>
      </c>
      <c r="H86" s="3"/>
      <c r="I86" s="17"/>
      <c r="J86" s="89"/>
      <c r="K86" s="27">
        <f t="shared" ref="K86:K87" si="92">L86+M86+N86</f>
        <v>2</v>
      </c>
      <c r="L86" s="3"/>
      <c r="M86" s="81">
        <v>2</v>
      </c>
      <c r="N86" s="89"/>
      <c r="O86" s="20">
        <f t="shared" si="88"/>
        <v>0</v>
      </c>
      <c r="P86" s="3"/>
      <c r="Q86" s="4"/>
    </row>
    <row r="87" spans="1:17" x14ac:dyDescent="0.4">
      <c r="A87" s="38"/>
      <c r="B87" s="59" t="s">
        <v>178</v>
      </c>
      <c r="C87" s="67">
        <f t="shared" si="86"/>
        <v>1</v>
      </c>
      <c r="D87" s="52">
        <f t="shared" si="87"/>
        <v>0</v>
      </c>
      <c r="E87" s="3"/>
      <c r="F87" s="28"/>
      <c r="G87" s="20">
        <f t="shared" si="90"/>
        <v>0</v>
      </c>
      <c r="H87" s="3"/>
      <c r="I87" s="17"/>
      <c r="J87" s="89"/>
      <c r="K87" s="27">
        <f t="shared" si="92"/>
        <v>1</v>
      </c>
      <c r="L87" s="3">
        <v>1</v>
      </c>
      <c r="M87" s="81"/>
      <c r="N87" s="89"/>
      <c r="O87" s="20">
        <f t="shared" si="88"/>
        <v>0</v>
      </c>
      <c r="P87" s="3"/>
      <c r="Q87" s="4"/>
    </row>
    <row r="88" spans="1:17" x14ac:dyDescent="0.4">
      <c r="A88" s="38"/>
      <c r="B88" s="59" t="s">
        <v>179</v>
      </c>
      <c r="C88" s="67">
        <f t="shared" si="86"/>
        <v>1</v>
      </c>
      <c r="D88" s="52">
        <f t="shared" si="2"/>
        <v>0</v>
      </c>
      <c r="E88" s="3"/>
      <c r="F88" s="28"/>
      <c r="G88" s="20">
        <f t="shared" si="90"/>
        <v>0</v>
      </c>
      <c r="H88" s="3"/>
      <c r="I88" s="17"/>
      <c r="J88" s="89"/>
      <c r="K88" s="27">
        <f t="shared" si="44"/>
        <v>1</v>
      </c>
      <c r="L88" s="3"/>
      <c r="M88" s="81">
        <v>1</v>
      </c>
      <c r="N88" s="89"/>
      <c r="O88" s="20">
        <f t="shared" si="6"/>
        <v>0</v>
      </c>
      <c r="P88" s="3"/>
      <c r="Q88" s="4"/>
    </row>
    <row r="89" spans="1:17" ht="19.5" thickBot="1" x14ac:dyDescent="0.45">
      <c r="A89" s="38"/>
      <c r="B89" s="60" t="s">
        <v>37</v>
      </c>
      <c r="C89" s="68">
        <f t="shared" si="86"/>
        <v>1</v>
      </c>
      <c r="D89" s="53">
        <f t="shared" si="2"/>
        <v>0</v>
      </c>
      <c r="E89" s="30"/>
      <c r="F89" s="33"/>
      <c r="G89" s="29">
        <f t="shared" si="90"/>
        <v>0</v>
      </c>
      <c r="H89" s="30"/>
      <c r="I89" s="31"/>
      <c r="J89" s="90"/>
      <c r="K89" s="32">
        <f t="shared" si="44"/>
        <v>1</v>
      </c>
      <c r="L89" s="30"/>
      <c r="M89" s="82">
        <v>1</v>
      </c>
      <c r="N89" s="90"/>
      <c r="O89" s="29">
        <f t="shared" si="6"/>
        <v>0</v>
      </c>
      <c r="P89" s="30"/>
      <c r="Q89" s="34"/>
    </row>
    <row r="90" spans="1:17" ht="20.25" thickTop="1" thickBot="1" x14ac:dyDescent="0.45">
      <c r="A90" s="108" t="s">
        <v>38</v>
      </c>
      <c r="B90" s="110"/>
      <c r="C90" s="65">
        <f t="shared" si="86"/>
        <v>99</v>
      </c>
      <c r="D90" s="50">
        <f t="shared" si="2"/>
        <v>3</v>
      </c>
      <c r="E90" s="11">
        <f>SUM(E91:E110)</f>
        <v>3</v>
      </c>
      <c r="F90" s="24">
        <f>SUM(F91:F110)</f>
        <v>0</v>
      </c>
      <c r="G90" s="18">
        <f t="shared" si="90"/>
        <v>13</v>
      </c>
      <c r="H90" s="11">
        <f t="shared" ref="H90:J90" si="93">SUM(H91:H110)</f>
        <v>7</v>
      </c>
      <c r="I90" s="15">
        <f t="shared" si="93"/>
        <v>6</v>
      </c>
      <c r="J90" s="87">
        <f t="shared" si="93"/>
        <v>0</v>
      </c>
      <c r="K90" s="23">
        <f t="shared" si="44"/>
        <v>83</v>
      </c>
      <c r="L90" s="11">
        <f t="shared" ref="L90:M90" si="94">SUM(L91:L110)</f>
        <v>27</v>
      </c>
      <c r="M90" s="79">
        <f t="shared" si="94"/>
        <v>56</v>
      </c>
      <c r="N90" s="87">
        <f t="shared" ref="N90" si="95">SUM(N91:N110)</f>
        <v>0</v>
      </c>
      <c r="O90" s="18">
        <f t="shared" si="6"/>
        <v>0</v>
      </c>
      <c r="P90" s="11">
        <f t="shared" ref="P90:Q90" si="96">SUM(P91:P110)</f>
        <v>0</v>
      </c>
      <c r="Q90" s="12">
        <f t="shared" si="96"/>
        <v>0</v>
      </c>
    </row>
    <row r="91" spans="1:17" ht="19.5" thickTop="1" x14ac:dyDescent="0.4">
      <c r="A91" s="38"/>
      <c r="B91" s="35" t="s">
        <v>180</v>
      </c>
      <c r="C91" s="66">
        <f t="shared" si="86"/>
        <v>1</v>
      </c>
      <c r="D91" s="51">
        <f t="shared" si="2"/>
        <v>0</v>
      </c>
      <c r="E91" s="5"/>
      <c r="F91" s="26"/>
      <c r="G91" s="19">
        <f t="shared" si="90"/>
        <v>0</v>
      </c>
      <c r="H91" s="5"/>
      <c r="I91" s="16"/>
      <c r="J91" s="88"/>
      <c r="K91" s="25">
        <f t="shared" si="44"/>
        <v>1</v>
      </c>
      <c r="L91" s="5">
        <v>1</v>
      </c>
      <c r="M91" s="80"/>
      <c r="N91" s="88"/>
      <c r="O91" s="19">
        <f t="shared" si="6"/>
        <v>0</v>
      </c>
      <c r="P91" s="5"/>
      <c r="Q91" s="6"/>
    </row>
    <row r="92" spans="1:17" x14ac:dyDescent="0.4">
      <c r="A92" s="38"/>
      <c r="B92" s="36" t="s">
        <v>39</v>
      </c>
      <c r="C92" s="67">
        <f t="shared" si="86"/>
        <v>1</v>
      </c>
      <c r="D92" s="52">
        <f t="shared" si="2"/>
        <v>0</v>
      </c>
      <c r="E92" s="3"/>
      <c r="F92" s="28"/>
      <c r="G92" s="20">
        <f t="shared" si="90"/>
        <v>0</v>
      </c>
      <c r="H92" s="3"/>
      <c r="I92" s="17"/>
      <c r="J92" s="89"/>
      <c r="K92" s="27">
        <f t="shared" ref="K92" si="97">L92+M92+N92</f>
        <v>1</v>
      </c>
      <c r="L92" s="3"/>
      <c r="M92" s="81">
        <v>1</v>
      </c>
      <c r="N92" s="89"/>
      <c r="O92" s="20">
        <f t="shared" ref="O92" si="98">P92+Q92</f>
        <v>0</v>
      </c>
      <c r="P92" s="3"/>
      <c r="Q92" s="4"/>
    </row>
    <row r="93" spans="1:17" x14ac:dyDescent="0.4">
      <c r="A93" s="38"/>
      <c r="B93" s="36" t="s">
        <v>138</v>
      </c>
      <c r="C93" s="67">
        <f t="shared" si="86"/>
        <v>11</v>
      </c>
      <c r="D93" s="52">
        <f t="shared" ref="D93:D95" si="99">E93+F93</f>
        <v>0</v>
      </c>
      <c r="E93" s="3"/>
      <c r="F93" s="28"/>
      <c r="G93" s="20">
        <f t="shared" si="90"/>
        <v>1</v>
      </c>
      <c r="H93" s="3">
        <v>1</v>
      </c>
      <c r="I93" s="17"/>
      <c r="J93" s="89"/>
      <c r="K93" s="27">
        <f t="shared" si="44"/>
        <v>10</v>
      </c>
      <c r="L93" s="3">
        <v>5</v>
      </c>
      <c r="M93" s="81">
        <v>5</v>
      </c>
      <c r="N93" s="89"/>
      <c r="O93" s="20">
        <f t="shared" si="6"/>
        <v>0</v>
      </c>
      <c r="P93" s="3"/>
      <c r="Q93" s="4"/>
    </row>
    <row r="94" spans="1:17" x14ac:dyDescent="0.4">
      <c r="A94" s="38"/>
      <c r="B94" s="36" t="s">
        <v>256</v>
      </c>
      <c r="C94" s="67">
        <f t="shared" ref="C94" si="100">D94+G94+K94+O94</f>
        <v>1</v>
      </c>
      <c r="D94" s="52">
        <f t="shared" si="99"/>
        <v>0</v>
      </c>
      <c r="E94" s="3"/>
      <c r="F94" s="28"/>
      <c r="G94" s="20">
        <f t="shared" ref="G94" si="101">H94+I94+J94</f>
        <v>1</v>
      </c>
      <c r="H94" s="3"/>
      <c r="I94" s="17">
        <v>1</v>
      </c>
      <c r="J94" s="89"/>
      <c r="K94" s="27">
        <f t="shared" ref="K94" si="102">L94+M94+N94</f>
        <v>0</v>
      </c>
      <c r="L94" s="3"/>
      <c r="M94" s="81"/>
      <c r="N94" s="89"/>
      <c r="O94" s="20">
        <f t="shared" ref="O94" si="103">P94+Q94</f>
        <v>0</v>
      </c>
      <c r="P94" s="3"/>
      <c r="Q94" s="4"/>
    </row>
    <row r="95" spans="1:17" x14ac:dyDescent="0.4">
      <c r="A95" s="38"/>
      <c r="B95" s="36" t="s">
        <v>139</v>
      </c>
      <c r="C95" s="67">
        <f t="shared" si="86"/>
        <v>3</v>
      </c>
      <c r="D95" s="52">
        <f t="shared" si="99"/>
        <v>0</v>
      </c>
      <c r="E95" s="3"/>
      <c r="F95" s="28"/>
      <c r="G95" s="20">
        <f t="shared" si="90"/>
        <v>0</v>
      </c>
      <c r="H95" s="3"/>
      <c r="I95" s="17"/>
      <c r="J95" s="89"/>
      <c r="K95" s="27">
        <f t="shared" si="44"/>
        <v>3</v>
      </c>
      <c r="L95" s="3">
        <v>2</v>
      </c>
      <c r="M95" s="81">
        <v>1</v>
      </c>
      <c r="N95" s="89"/>
      <c r="O95" s="20">
        <f t="shared" si="6"/>
        <v>0</v>
      </c>
      <c r="P95" s="3"/>
      <c r="Q95" s="4"/>
    </row>
    <row r="96" spans="1:17" x14ac:dyDescent="0.4">
      <c r="A96" s="38"/>
      <c r="B96" s="36" t="s">
        <v>140</v>
      </c>
      <c r="C96" s="67">
        <f t="shared" si="86"/>
        <v>1</v>
      </c>
      <c r="D96" s="52">
        <f t="shared" ref="D96:D97" si="104">E96+F96</f>
        <v>0</v>
      </c>
      <c r="E96" s="3"/>
      <c r="F96" s="28"/>
      <c r="G96" s="20">
        <f t="shared" si="90"/>
        <v>0</v>
      </c>
      <c r="H96" s="3"/>
      <c r="I96" s="17"/>
      <c r="J96" s="89"/>
      <c r="K96" s="27">
        <f t="shared" si="44"/>
        <v>1</v>
      </c>
      <c r="L96" s="3">
        <v>1</v>
      </c>
      <c r="M96" s="81"/>
      <c r="N96" s="89"/>
      <c r="O96" s="20">
        <f t="shared" si="6"/>
        <v>0</v>
      </c>
      <c r="P96" s="3"/>
      <c r="Q96" s="4"/>
    </row>
    <row r="97" spans="1:17" x14ac:dyDescent="0.4">
      <c r="A97" s="38"/>
      <c r="B97" s="36" t="s">
        <v>181</v>
      </c>
      <c r="C97" s="67">
        <f t="shared" si="86"/>
        <v>1</v>
      </c>
      <c r="D97" s="52">
        <f t="shared" si="104"/>
        <v>0</v>
      </c>
      <c r="E97" s="3"/>
      <c r="F97" s="28"/>
      <c r="G97" s="20">
        <f t="shared" si="90"/>
        <v>0</v>
      </c>
      <c r="H97" s="3"/>
      <c r="I97" s="17"/>
      <c r="J97" s="89"/>
      <c r="K97" s="27">
        <f t="shared" si="44"/>
        <v>1</v>
      </c>
      <c r="L97" s="3">
        <v>1</v>
      </c>
      <c r="M97" s="81"/>
      <c r="N97" s="89"/>
      <c r="O97" s="20">
        <f t="shared" si="6"/>
        <v>0</v>
      </c>
      <c r="P97" s="3"/>
      <c r="Q97" s="4"/>
    </row>
    <row r="98" spans="1:17" x14ac:dyDescent="0.4">
      <c r="A98" s="38"/>
      <c r="B98" s="36" t="s">
        <v>182</v>
      </c>
      <c r="C98" s="67">
        <f t="shared" si="86"/>
        <v>2</v>
      </c>
      <c r="D98" s="52">
        <f t="shared" ref="D98" si="105">E98+F98</f>
        <v>0</v>
      </c>
      <c r="E98" s="3"/>
      <c r="F98" s="28"/>
      <c r="G98" s="20">
        <f t="shared" si="90"/>
        <v>0</v>
      </c>
      <c r="H98" s="3"/>
      <c r="I98" s="17"/>
      <c r="J98" s="89"/>
      <c r="K98" s="27">
        <f t="shared" ref="K98" si="106">L98+M98+N98</f>
        <v>2</v>
      </c>
      <c r="L98" s="3"/>
      <c r="M98" s="81">
        <v>2</v>
      </c>
      <c r="N98" s="89"/>
      <c r="O98" s="20">
        <f t="shared" ref="O98" si="107">P98+Q98</f>
        <v>0</v>
      </c>
      <c r="P98" s="3"/>
      <c r="Q98" s="4"/>
    </row>
    <row r="99" spans="1:17" x14ac:dyDescent="0.4">
      <c r="A99" s="38"/>
      <c r="B99" s="36" t="s">
        <v>40</v>
      </c>
      <c r="C99" s="67">
        <f t="shared" si="86"/>
        <v>8</v>
      </c>
      <c r="D99" s="52">
        <f t="shared" si="2"/>
        <v>1</v>
      </c>
      <c r="E99" s="3">
        <v>1</v>
      </c>
      <c r="F99" s="28"/>
      <c r="G99" s="20">
        <f t="shared" si="90"/>
        <v>0</v>
      </c>
      <c r="H99" s="3"/>
      <c r="I99" s="17"/>
      <c r="J99" s="89"/>
      <c r="K99" s="27">
        <f t="shared" si="44"/>
        <v>7</v>
      </c>
      <c r="L99" s="3">
        <v>3</v>
      </c>
      <c r="M99" s="81">
        <v>4</v>
      </c>
      <c r="N99" s="89"/>
      <c r="O99" s="20">
        <f t="shared" si="6"/>
        <v>0</v>
      </c>
      <c r="P99" s="3"/>
      <c r="Q99" s="4"/>
    </row>
    <row r="100" spans="1:17" x14ac:dyDescent="0.4">
      <c r="A100" s="38"/>
      <c r="B100" s="36" t="s">
        <v>41</v>
      </c>
      <c r="C100" s="67">
        <f t="shared" si="86"/>
        <v>4</v>
      </c>
      <c r="D100" s="52">
        <f t="shared" si="2"/>
        <v>0</v>
      </c>
      <c r="E100" s="3"/>
      <c r="F100" s="28"/>
      <c r="G100" s="20">
        <f t="shared" si="90"/>
        <v>1</v>
      </c>
      <c r="H100" s="3">
        <v>1</v>
      </c>
      <c r="I100" s="17"/>
      <c r="J100" s="89"/>
      <c r="K100" s="27">
        <f t="shared" si="44"/>
        <v>3</v>
      </c>
      <c r="L100" s="3">
        <v>1</v>
      </c>
      <c r="M100" s="81">
        <v>2</v>
      </c>
      <c r="N100" s="89"/>
      <c r="O100" s="20">
        <f t="shared" si="6"/>
        <v>0</v>
      </c>
      <c r="P100" s="3"/>
      <c r="Q100" s="4"/>
    </row>
    <row r="101" spans="1:17" x14ac:dyDescent="0.4">
      <c r="A101" s="38"/>
      <c r="B101" s="36" t="s">
        <v>42</v>
      </c>
      <c r="C101" s="67">
        <f t="shared" si="86"/>
        <v>37</v>
      </c>
      <c r="D101" s="52">
        <f t="shared" si="2"/>
        <v>1</v>
      </c>
      <c r="E101" s="3">
        <v>1</v>
      </c>
      <c r="F101" s="28"/>
      <c r="G101" s="20">
        <f t="shared" si="90"/>
        <v>6</v>
      </c>
      <c r="H101" s="3">
        <v>4</v>
      </c>
      <c r="I101" s="17">
        <v>2</v>
      </c>
      <c r="J101" s="89"/>
      <c r="K101" s="27">
        <f t="shared" si="44"/>
        <v>30</v>
      </c>
      <c r="L101" s="3">
        <v>5</v>
      </c>
      <c r="M101" s="81">
        <v>25</v>
      </c>
      <c r="N101" s="89"/>
      <c r="O101" s="20">
        <f t="shared" si="6"/>
        <v>0</v>
      </c>
      <c r="P101" s="3"/>
      <c r="Q101" s="4"/>
    </row>
    <row r="102" spans="1:17" x14ac:dyDescent="0.4">
      <c r="A102" s="38"/>
      <c r="B102" s="36" t="s">
        <v>43</v>
      </c>
      <c r="C102" s="67">
        <f t="shared" ref="C102:C103" si="108">D102+G102+K102+O102</f>
        <v>1</v>
      </c>
      <c r="D102" s="52">
        <f t="shared" ref="D102:D103" si="109">E102+F102</f>
        <v>0</v>
      </c>
      <c r="E102" s="3"/>
      <c r="F102" s="28"/>
      <c r="G102" s="20">
        <f t="shared" ref="G102:G103" si="110">H102+I102+J102</f>
        <v>1</v>
      </c>
      <c r="H102" s="3"/>
      <c r="I102" s="17">
        <v>1</v>
      </c>
      <c r="J102" s="89"/>
      <c r="K102" s="27">
        <f t="shared" ref="K102:K103" si="111">L102+M102+N102</f>
        <v>0</v>
      </c>
      <c r="L102" s="3"/>
      <c r="M102" s="81"/>
      <c r="N102" s="89"/>
      <c r="O102" s="20">
        <f t="shared" ref="O102:O103" si="112">P102+Q102</f>
        <v>0</v>
      </c>
      <c r="P102" s="3"/>
      <c r="Q102" s="4"/>
    </row>
    <row r="103" spans="1:17" x14ac:dyDescent="0.4">
      <c r="A103" s="38"/>
      <c r="B103" s="36" t="s">
        <v>257</v>
      </c>
      <c r="C103" s="67">
        <f t="shared" si="108"/>
        <v>1</v>
      </c>
      <c r="D103" s="52">
        <f t="shared" si="109"/>
        <v>0</v>
      </c>
      <c r="E103" s="3"/>
      <c r="F103" s="28"/>
      <c r="G103" s="20">
        <f t="shared" si="110"/>
        <v>0</v>
      </c>
      <c r="H103" s="3"/>
      <c r="I103" s="17"/>
      <c r="J103" s="89"/>
      <c r="K103" s="27">
        <f t="shared" si="111"/>
        <v>1</v>
      </c>
      <c r="L103" s="3"/>
      <c r="M103" s="81">
        <v>1</v>
      </c>
      <c r="N103" s="89"/>
      <c r="O103" s="20">
        <f t="shared" si="112"/>
        <v>0</v>
      </c>
      <c r="P103" s="3"/>
      <c r="Q103" s="4"/>
    </row>
    <row r="104" spans="1:17" x14ac:dyDescent="0.4">
      <c r="A104" s="38"/>
      <c r="B104" s="36" t="s">
        <v>258</v>
      </c>
      <c r="C104" s="67">
        <f t="shared" si="86"/>
        <v>3</v>
      </c>
      <c r="D104" s="52">
        <f t="shared" si="2"/>
        <v>0</v>
      </c>
      <c r="E104" s="3"/>
      <c r="F104" s="28"/>
      <c r="G104" s="20">
        <f t="shared" si="90"/>
        <v>0</v>
      </c>
      <c r="H104" s="3"/>
      <c r="I104" s="17"/>
      <c r="J104" s="89"/>
      <c r="K104" s="27">
        <f t="shared" si="44"/>
        <v>3</v>
      </c>
      <c r="L104" s="3">
        <v>1</v>
      </c>
      <c r="M104" s="81">
        <v>2</v>
      </c>
      <c r="N104" s="89"/>
      <c r="O104" s="20">
        <f t="shared" si="6"/>
        <v>0</v>
      </c>
      <c r="P104" s="3"/>
      <c r="Q104" s="4"/>
    </row>
    <row r="105" spans="1:17" x14ac:dyDescent="0.4">
      <c r="A105" s="38"/>
      <c r="B105" s="36" t="s">
        <v>44</v>
      </c>
      <c r="C105" s="67">
        <f t="shared" si="86"/>
        <v>14</v>
      </c>
      <c r="D105" s="52">
        <f t="shared" ref="D105" si="113">E105+F105</f>
        <v>0</v>
      </c>
      <c r="E105" s="3"/>
      <c r="F105" s="28"/>
      <c r="G105" s="20">
        <f t="shared" si="90"/>
        <v>0</v>
      </c>
      <c r="H105" s="3"/>
      <c r="I105" s="17"/>
      <c r="J105" s="89"/>
      <c r="K105" s="27">
        <f t="shared" ref="K105" si="114">L105+M105+N105</f>
        <v>14</v>
      </c>
      <c r="L105" s="3">
        <v>5</v>
      </c>
      <c r="M105" s="81">
        <v>9</v>
      </c>
      <c r="N105" s="89"/>
      <c r="O105" s="20">
        <f t="shared" ref="O105" si="115">P105+Q105</f>
        <v>0</v>
      </c>
      <c r="P105" s="3"/>
      <c r="Q105" s="4"/>
    </row>
    <row r="106" spans="1:17" x14ac:dyDescent="0.4">
      <c r="A106" s="38"/>
      <c r="B106" s="36" t="s">
        <v>183</v>
      </c>
      <c r="C106" s="67">
        <f t="shared" si="86"/>
        <v>1</v>
      </c>
      <c r="D106" s="52">
        <f t="shared" si="2"/>
        <v>0</v>
      </c>
      <c r="E106" s="3"/>
      <c r="F106" s="28"/>
      <c r="G106" s="20">
        <f t="shared" si="90"/>
        <v>0</v>
      </c>
      <c r="H106" s="3"/>
      <c r="I106" s="17"/>
      <c r="J106" s="89"/>
      <c r="K106" s="27">
        <f t="shared" si="44"/>
        <v>1</v>
      </c>
      <c r="L106" s="3">
        <v>1</v>
      </c>
      <c r="M106" s="81"/>
      <c r="N106" s="89"/>
      <c r="O106" s="20">
        <f t="shared" si="6"/>
        <v>0</v>
      </c>
      <c r="P106" s="3"/>
      <c r="Q106" s="4"/>
    </row>
    <row r="107" spans="1:17" x14ac:dyDescent="0.4">
      <c r="A107" s="38"/>
      <c r="B107" s="36" t="s">
        <v>45</v>
      </c>
      <c r="C107" s="67">
        <f t="shared" si="86"/>
        <v>3</v>
      </c>
      <c r="D107" s="52">
        <f t="shared" ref="D107" si="116">E107+F107</f>
        <v>0</v>
      </c>
      <c r="E107" s="3"/>
      <c r="F107" s="28"/>
      <c r="G107" s="20">
        <f t="shared" si="90"/>
        <v>1</v>
      </c>
      <c r="H107" s="3"/>
      <c r="I107" s="17">
        <v>1</v>
      </c>
      <c r="J107" s="89"/>
      <c r="K107" s="27">
        <f t="shared" ref="K107" si="117">L107+M107+N107</f>
        <v>2</v>
      </c>
      <c r="L107" s="3"/>
      <c r="M107" s="81">
        <v>2</v>
      </c>
      <c r="N107" s="89"/>
      <c r="O107" s="20">
        <f t="shared" ref="O107" si="118">P107+Q107</f>
        <v>0</v>
      </c>
      <c r="P107" s="3"/>
      <c r="Q107" s="4"/>
    </row>
    <row r="108" spans="1:17" x14ac:dyDescent="0.4">
      <c r="A108" s="38"/>
      <c r="B108" s="36" t="s">
        <v>46</v>
      </c>
      <c r="C108" s="67">
        <f t="shared" si="86"/>
        <v>4</v>
      </c>
      <c r="D108" s="52">
        <f t="shared" si="2"/>
        <v>1</v>
      </c>
      <c r="E108" s="3">
        <v>1</v>
      </c>
      <c r="F108" s="28"/>
      <c r="G108" s="20">
        <f t="shared" si="90"/>
        <v>1</v>
      </c>
      <c r="H108" s="3">
        <v>1</v>
      </c>
      <c r="I108" s="17"/>
      <c r="J108" s="89"/>
      <c r="K108" s="27">
        <f t="shared" si="44"/>
        <v>2</v>
      </c>
      <c r="L108" s="3">
        <v>1</v>
      </c>
      <c r="M108" s="81">
        <v>1</v>
      </c>
      <c r="N108" s="89"/>
      <c r="O108" s="20">
        <f t="shared" si="6"/>
        <v>0</v>
      </c>
      <c r="P108" s="3"/>
      <c r="Q108" s="4"/>
    </row>
    <row r="109" spans="1:17" x14ac:dyDescent="0.4">
      <c r="A109" s="38"/>
      <c r="B109" s="36" t="s">
        <v>259</v>
      </c>
      <c r="C109" s="67">
        <f t="shared" ref="C109" si="119">D109+G109+K109+O109</f>
        <v>1</v>
      </c>
      <c r="D109" s="52">
        <f t="shared" ref="D109" si="120">E109+F109</f>
        <v>0</v>
      </c>
      <c r="E109" s="3"/>
      <c r="F109" s="28"/>
      <c r="G109" s="20">
        <f t="shared" ref="G109" si="121">H109+I109+J109</f>
        <v>0</v>
      </c>
      <c r="H109" s="3"/>
      <c r="I109" s="17"/>
      <c r="J109" s="89"/>
      <c r="K109" s="27">
        <f t="shared" ref="K109" si="122">L109+M109+N109</f>
        <v>1</v>
      </c>
      <c r="L109" s="3"/>
      <c r="M109" s="81">
        <v>1</v>
      </c>
      <c r="N109" s="89"/>
      <c r="O109" s="20">
        <f t="shared" ref="O109" si="123">P109+Q109</f>
        <v>0</v>
      </c>
      <c r="P109" s="3"/>
      <c r="Q109" s="4"/>
    </row>
    <row r="110" spans="1:17" ht="19.5" thickBot="1" x14ac:dyDescent="0.45">
      <c r="A110" s="38"/>
      <c r="B110" s="37" t="s">
        <v>260</v>
      </c>
      <c r="C110" s="68">
        <f t="shared" si="86"/>
        <v>1</v>
      </c>
      <c r="D110" s="53">
        <f t="shared" si="2"/>
        <v>0</v>
      </c>
      <c r="E110" s="30"/>
      <c r="F110" s="33"/>
      <c r="G110" s="29">
        <f t="shared" si="90"/>
        <v>1</v>
      </c>
      <c r="H110" s="30"/>
      <c r="I110" s="31">
        <v>1</v>
      </c>
      <c r="J110" s="90"/>
      <c r="K110" s="32">
        <f t="shared" si="44"/>
        <v>0</v>
      </c>
      <c r="L110" s="30"/>
      <c r="M110" s="82"/>
      <c r="N110" s="90"/>
      <c r="O110" s="29">
        <f t="shared" si="6"/>
        <v>0</v>
      </c>
      <c r="P110" s="30"/>
      <c r="Q110" s="34"/>
    </row>
    <row r="111" spans="1:17" ht="20.25" thickTop="1" thickBot="1" x14ac:dyDescent="0.45">
      <c r="A111" s="108" t="s">
        <v>123</v>
      </c>
      <c r="B111" s="110"/>
      <c r="C111" s="65">
        <f t="shared" si="86"/>
        <v>147</v>
      </c>
      <c r="D111" s="50">
        <f t="shared" si="2"/>
        <v>1</v>
      </c>
      <c r="E111" s="11">
        <f>SUM(E112:E139)</f>
        <v>1</v>
      </c>
      <c r="F111" s="24">
        <f>SUM(F112:F139)</f>
        <v>0</v>
      </c>
      <c r="G111" s="18">
        <f t="shared" si="90"/>
        <v>5</v>
      </c>
      <c r="H111" s="11">
        <f>SUM(H112:H139)</f>
        <v>0</v>
      </c>
      <c r="I111" s="15">
        <f>SUM(I112:I139)</f>
        <v>5</v>
      </c>
      <c r="J111" s="87">
        <f>SUM(J112:J139)</f>
        <v>0</v>
      </c>
      <c r="K111" s="23">
        <f t="shared" si="44"/>
        <v>141</v>
      </c>
      <c r="L111" s="11">
        <f>SUM(L112:L139)</f>
        <v>78</v>
      </c>
      <c r="M111" s="79">
        <f>SUM(M112:M139)</f>
        <v>63</v>
      </c>
      <c r="N111" s="87">
        <f>SUM(N112:N139)</f>
        <v>0</v>
      </c>
      <c r="O111" s="18">
        <f t="shared" si="6"/>
        <v>0</v>
      </c>
      <c r="P111" s="11">
        <f>SUM(P112:P139)</f>
        <v>0</v>
      </c>
      <c r="Q111" s="12">
        <f>SUM(Q112:Q139)</f>
        <v>0</v>
      </c>
    </row>
    <row r="112" spans="1:17" ht="19.5" thickTop="1" x14ac:dyDescent="0.4">
      <c r="A112" s="38"/>
      <c r="B112" s="35" t="s">
        <v>237</v>
      </c>
      <c r="C112" s="66">
        <f t="shared" si="86"/>
        <v>1</v>
      </c>
      <c r="D112" s="51">
        <f t="shared" si="2"/>
        <v>0</v>
      </c>
      <c r="E112" s="5"/>
      <c r="F112" s="26"/>
      <c r="G112" s="19">
        <f t="shared" si="90"/>
        <v>0</v>
      </c>
      <c r="H112" s="5"/>
      <c r="I112" s="16"/>
      <c r="J112" s="88"/>
      <c r="K112" s="25">
        <f t="shared" si="44"/>
        <v>1</v>
      </c>
      <c r="L112" s="5">
        <v>1</v>
      </c>
      <c r="M112" s="80"/>
      <c r="N112" s="88"/>
      <c r="O112" s="19">
        <f t="shared" si="6"/>
        <v>0</v>
      </c>
      <c r="P112" s="5"/>
      <c r="Q112" s="6"/>
    </row>
    <row r="113" spans="1:17" x14ac:dyDescent="0.4">
      <c r="A113" s="38"/>
      <c r="B113" s="36" t="s">
        <v>141</v>
      </c>
      <c r="C113" s="67">
        <f t="shared" ref="C113" si="124">D113+G113+K113+O113</f>
        <v>1</v>
      </c>
      <c r="D113" s="52">
        <f t="shared" si="2"/>
        <v>0</v>
      </c>
      <c r="E113" s="3"/>
      <c r="F113" s="28"/>
      <c r="G113" s="20">
        <f t="shared" ref="G113" si="125">H113+I113+J113</f>
        <v>0</v>
      </c>
      <c r="H113" s="3"/>
      <c r="I113" s="17"/>
      <c r="J113" s="89"/>
      <c r="K113" s="27">
        <f t="shared" ref="K113" si="126">L113+M113+N113</f>
        <v>1</v>
      </c>
      <c r="L113" s="3">
        <v>1</v>
      </c>
      <c r="M113" s="81"/>
      <c r="N113" s="89"/>
      <c r="O113" s="20">
        <f t="shared" si="6"/>
        <v>0</v>
      </c>
      <c r="P113" s="3"/>
      <c r="Q113" s="4"/>
    </row>
    <row r="114" spans="1:17" x14ac:dyDescent="0.4">
      <c r="A114" s="38"/>
      <c r="B114" s="36" t="s">
        <v>47</v>
      </c>
      <c r="C114" s="67">
        <f t="shared" si="86"/>
        <v>17</v>
      </c>
      <c r="D114" s="52">
        <f t="shared" ref="D114:D118" si="127">E114+F114</f>
        <v>0</v>
      </c>
      <c r="E114" s="3"/>
      <c r="F114" s="28"/>
      <c r="G114" s="20">
        <f t="shared" si="90"/>
        <v>0</v>
      </c>
      <c r="H114" s="3"/>
      <c r="I114" s="17"/>
      <c r="J114" s="89"/>
      <c r="K114" s="27">
        <f t="shared" si="44"/>
        <v>17</v>
      </c>
      <c r="L114" s="3">
        <v>12</v>
      </c>
      <c r="M114" s="81">
        <v>5</v>
      </c>
      <c r="N114" s="89"/>
      <c r="O114" s="20">
        <f t="shared" ref="O114:O118" si="128">P114+Q114</f>
        <v>0</v>
      </c>
      <c r="P114" s="3"/>
      <c r="Q114" s="4"/>
    </row>
    <row r="115" spans="1:17" x14ac:dyDescent="0.4">
      <c r="A115" s="38"/>
      <c r="B115" s="36" t="s">
        <v>142</v>
      </c>
      <c r="C115" s="67">
        <f t="shared" si="86"/>
        <v>1</v>
      </c>
      <c r="D115" s="52">
        <f t="shared" ref="D115" si="129">E115+F115</f>
        <v>0</v>
      </c>
      <c r="E115" s="3"/>
      <c r="F115" s="28"/>
      <c r="G115" s="20">
        <f t="shared" si="90"/>
        <v>0</v>
      </c>
      <c r="H115" s="3"/>
      <c r="I115" s="17"/>
      <c r="J115" s="89"/>
      <c r="K115" s="27">
        <f t="shared" ref="K115" si="130">L115+M115+N115</f>
        <v>1</v>
      </c>
      <c r="L115" s="3">
        <v>1</v>
      </c>
      <c r="M115" s="81"/>
      <c r="N115" s="89"/>
      <c r="O115" s="20">
        <f t="shared" ref="O115" si="131">P115+Q115</f>
        <v>0</v>
      </c>
      <c r="P115" s="3"/>
      <c r="Q115" s="4"/>
    </row>
    <row r="116" spans="1:17" x14ac:dyDescent="0.4">
      <c r="A116" s="38"/>
      <c r="B116" s="36" t="s">
        <v>184</v>
      </c>
      <c r="C116" s="67">
        <f t="shared" si="86"/>
        <v>4</v>
      </c>
      <c r="D116" s="52">
        <f t="shared" si="127"/>
        <v>0</v>
      </c>
      <c r="E116" s="3"/>
      <c r="F116" s="28"/>
      <c r="G116" s="20">
        <f t="shared" si="90"/>
        <v>0</v>
      </c>
      <c r="H116" s="3"/>
      <c r="I116" s="17"/>
      <c r="J116" s="89"/>
      <c r="K116" s="27">
        <f t="shared" si="44"/>
        <v>4</v>
      </c>
      <c r="L116" s="3">
        <v>4</v>
      </c>
      <c r="M116" s="81"/>
      <c r="N116" s="89"/>
      <c r="O116" s="20">
        <f t="shared" si="128"/>
        <v>0</v>
      </c>
      <c r="P116" s="3"/>
      <c r="Q116" s="4"/>
    </row>
    <row r="117" spans="1:17" x14ac:dyDescent="0.4">
      <c r="A117" s="38"/>
      <c r="B117" s="36" t="s">
        <v>48</v>
      </c>
      <c r="C117" s="67">
        <f t="shared" si="86"/>
        <v>7</v>
      </c>
      <c r="D117" s="52">
        <f t="shared" si="127"/>
        <v>0</v>
      </c>
      <c r="E117" s="3"/>
      <c r="F117" s="28"/>
      <c r="G117" s="20">
        <f t="shared" si="90"/>
        <v>1</v>
      </c>
      <c r="H117" s="3"/>
      <c r="I117" s="17">
        <v>1</v>
      </c>
      <c r="J117" s="89"/>
      <c r="K117" s="27">
        <f t="shared" ref="K117:K118" si="132">L117+M117+N117</f>
        <v>6</v>
      </c>
      <c r="L117" s="3">
        <v>3</v>
      </c>
      <c r="M117" s="81">
        <v>3</v>
      </c>
      <c r="N117" s="89"/>
      <c r="O117" s="20">
        <f t="shared" si="128"/>
        <v>0</v>
      </c>
      <c r="P117" s="3"/>
      <c r="Q117" s="4"/>
    </row>
    <row r="118" spans="1:17" x14ac:dyDescent="0.4">
      <c r="A118" s="38"/>
      <c r="B118" s="36" t="s">
        <v>261</v>
      </c>
      <c r="C118" s="67">
        <f t="shared" ref="C118" si="133">D118+G118+K118+O118</f>
        <v>1</v>
      </c>
      <c r="D118" s="52">
        <f t="shared" si="127"/>
        <v>0</v>
      </c>
      <c r="E118" s="3"/>
      <c r="F118" s="28"/>
      <c r="G118" s="20">
        <f t="shared" ref="G118" si="134">H118+I118+J118</f>
        <v>0</v>
      </c>
      <c r="H118" s="3"/>
      <c r="I118" s="17"/>
      <c r="J118" s="89"/>
      <c r="K118" s="27">
        <f t="shared" si="132"/>
        <v>1</v>
      </c>
      <c r="L118" s="3"/>
      <c r="M118" s="81">
        <v>1</v>
      </c>
      <c r="N118" s="89"/>
      <c r="O118" s="20">
        <f t="shared" si="128"/>
        <v>0</v>
      </c>
      <c r="P118" s="3"/>
      <c r="Q118" s="4"/>
    </row>
    <row r="119" spans="1:17" x14ac:dyDescent="0.4">
      <c r="A119" s="38"/>
      <c r="B119" s="36" t="s">
        <v>185</v>
      </c>
      <c r="C119" s="67">
        <f t="shared" si="86"/>
        <v>1</v>
      </c>
      <c r="D119" s="52">
        <f t="shared" si="2"/>
        <v>0</v>
      </c>
      <c r="E119" s="3"/>
      <c r="F119" s="28"/>
      <c r="G119" s="20">
        <f t="shared" si="90"/>
        <v>0</v>
      </c>
      <c r="H119" s="3"/>
      <c r="I119" s="17"/>
      <c r="J119" s="89"/>
      <c r="K119" s="27">
        <f t="shared" si="44"/>
        <v>1</v>
      </c>
      <c r="L119" s="3"/>
      <c r="M119" s="81">
        <v>1</v>
      </c>
      <c r="N119" s="89"/>
      <c r="O119" s="20">
        <f t="shared" si="6"/>
        <v>0</v>
      </c>
      <c r="P119" s="3"/>
      <c r="Q119" s="4"/>
    </row>
    <row r="120" spans="1:17" x14ac:dyDescent="0.4">
      <c r="A120" s="38"/>
      <c r="B120" s="36" t="s">
        <v>49</v>
      </c>
      <c r="C120" s="67">
        <f t="shared" si="86"/>
        <v>2</v>
      </c>
      <c r="D120" s="52">
        <f t="shared" si="2"/>
        <v>0</v>
      </c>
      <c r="E120" s="3"/>
      <c r="F120" s="28"/>
      <c r="G120" s="20">
        <f t="shared" si="90"/>
        <v>0</v>
      </c>
      <c r="H120" s="3"/>
      <c r="I120" s="17"/>
      <c r="J120" s="89"/>
      <c r="K120" s="27">
        <f t="shared" si="44"/>
        <v>2</v>
      </c>
      <c r="L120" s="3">
        <v>1</v>
      </c>
      <c r="M120" s="81">
        <v>1</v>
      </c>
      <c r="N120" s="89"/>
      <c r="O120" s="20">
        <f t="shared" si="6"/>
        <v>0</v>
      </c>
      <c r="P120" s="3"/>
      <c r="Q120" s="4"/>
    </row>
    <row r="121" spans="1:17" x14ac:dyDescent="0.4">
      <c r="A121" s="38"/>
      <c r="B121" s="36" t="s">
        <v>50</v>
      </c>
      <c r="C121" s="67">
        <f t="shared" si="86"/>
        <v>12</v>
      </c>
      <c r="D121" s="52">
        <f t="shared" si="2"/>
        <v>0</v>
      </c>
      <c r="E121" s="3"/>
      <c r="F121" s="28"/>
      <c r="G121" s="20">
        <f t="shared" si="90"/>
        <v>1</v>
      </c>
      <c r="H121" s="3"/>
      <c r="I121" s="17">
        <v>1</v>
      </c>
      <c r="J121" s="89"/>
      <c r="K121" s="27">
        <f t="shared" si="44"/>
        <v>11</v>
      </c>
      <c r="L121" s="3">
        <v>3</v>
      </c>
      <c r="M121" s="81">
        <v>8</v>
      </c>
      <c r="N121" s="89"/>
      <c r="O121" s="20">
        <f t="shared" si="6"/>
        <v>0</v>
      </c>
      <c r="P121" s="3"/>
      <c r="Q121" s="4"/>
    </row>
    <row r="122" spans="1:17" x14ac:dyDescent="0.4">
      <c r="A122" s="38"/>
      <c r="B122" s="36" t="s">
        <v>51</v>
      </c>
      <c r="C122" s="67">
        <f t="shared" si="86"/>
        <v>4</v>
      </c>
      <c r="D122" s="52">
        <f t="shared" si="2"/>
        <v>0</v>
      </c>
      <c r="E122" s="3"/>
      <c r="F122" s="28"/>
      <c r="G122" s="20">
        <f t="shared" si="90"/>
        <v>0</v>
      </c>
      <c r="H122" s="3"/>
      <c r="I122" s="17"/>
      <c r="J122" s="89"/>
      <c r="K122" s="27">
        <f t="shared" si="44"/>
        <v>4</v>
      </c>
      <c r="L122" s="3">
        <v>3</v>
      </c>
      <c r="M122" s="81">
        <v>1</v>
      </c>
      <c r="N122" s="89"/>
      <c r="O122" s="20">
        <f t="shared" si="6"/>
        <v>0</v>
      </c>
      <c r="P122" s="3"/>
      <c r="Q122" s="4"/>
    </row>
    <row r="123" spans="1:17" x14ac:dyDescent="0.4">
      <c r="A123" s="38"/>
      <c r="B123" s="36" t="s">
        <v>52</v>
      </c>
      <c r="C123" s="67">
        <f t="shared" si="86"/>
        <v>41</v>
      </c>
      <c r="D123" s="52">
        <f t="shared" si="2"/>
        <v>0</v>
      </c>
      <c r="E123" s="3"/>
      <c r="F123" s="28"/>
      <c r="G123" s="20">
        <f t="shared" si="90"/>
        <v>0</v>
      </c>
      <c r="H123" s="3"/>
      <c r="I123" s="17"/>
      <c r="J123" s="89"/>
      <c r="K123" s="27">
        <f t="shared" si="44"/>
        <v>41</v>
      </c>
      <c r="L123" s="3">
        <v>23</v>
      </c>
      <c r="M123" s="81">
        <v>18</v>
      </c>
      <c r="N123" s="89"/>
      <c r="O123" s="20">
        <f t="shared" si="6"/>
        <v>0</v>
      </c>
      <c r="P123" s="3"/>
      <c r="Q123" s="4"/>
    </row>
    <row r="124" spans="1:17" x14ac:dyDescent="0.4">
      <c r="A124" s="38"/>
      <c r="B124" s="36" t="s">
        <v>53</v>
      </c>
      <c r="C124" s="67">
        <f t="shared" si="86"/>
        <v>20</v>
      </c>
      <c r="D124" s="52">
        <f t="shared" si="2"/>
        <v>1</v>
      </c>
      <c r="E124" s="3">
        <v>1</v>
      </c>
      <c r="F124" s="28"/>
      <c r="G124" s="20">
        <f t="shared" si="90"/>
        <v>1</v>
      </c>
      <c r="H124" s="3"/>
      <c r="I124" s="17">
        <v>1</v>
      </c>
      <c r="J124" s="89"/>
      <c r="K124" s="27">
        <f t="shared" si="44"/>
        <v>18</v>
      </c>
      <c r="L124" s="3">
        <v>8</v>
      </c>
      <c r="M124" s="81">
        <v>10</v>
      </c>
      <c r="N124" s="89"/>
      <c r="O124" s="20">
        <f t="shared" si="6"/>
        <v>0</v>
      </c>
      <c r="P124" s="3"/>
      <c r="Q124" s="4"/>
    </row>
    <row r="125" spans="1:17" x14ac:dyDescent="0.4">
      <c r="A125" s="38"/>
      <c r="B125" s="36" t="s">
        <v>155</v>
      </c>
      <c r="C125" s="67">
        <f t="shared" si="86"/>
        <v>1</v>
      </c>
      <c r="D125" s="52">
        <f t="shared" ref="D125" si="135">E125+F125</f>
        <v>0</v>
      </c>
      <c r="E125" s="3"/>
      <c r="F125" s="28"/>
      <c r="G125" s="20">
        <f t="shared" si="90"/>
        <v>0</v>
      </c>
      <c r="H125" s="3"/>
      <c r="I125" s="17"/>
      <c r="J125" s="89"/>
      <c r="K125" s="27">
        <f t="shared" ref="K125" si="136">L125+M125+N125</f>
        <v>1</v>
      </c>
      <c r="L125" s="3">
        <v>1</v>
      </c>
      <c r="M125" s="81"/>
      <c r="N125" s="89"/>
      <c r="O125" s="20">
        <f t="shared" ref="O125" si="137">P125+Q125</f>
        <v>0</v>
      </c>
      <c r="P125" s="3"/>
      <c r="Q125" s="4"/>
    </row>
    <row r="126" spans="1:17" x14ac:dyDescent="0.4">
      <c r="A126" s="38"/>
      <c r="B126" s="36" t="s">
        <v>54</v>
      </c>
      <c r="C126" s="67">
        <f t="shared" si="86"/>
        <v>1</v>
      </c>
      <c r="D126" s="52">
        <f t="shared" si="2"/>
        <v>0</v>
      </c>
      <c r="E126" s="3"/>
      <c r="F126" s="28"/>
      <c r="G126" s="20">
        <f t="shared" si="90"/>
        <v>0</v>
      </c>
      <c r="H126" s="3"/>
      <c r="I126" s="17"/>
      <c r="J126" s="89"/>
      <c r="K126" s="27">
        <f t="shared" si="44"/>
        <v>1</v>
      </c>
      <c r="L126" s="3"/>
      <c r="M126" s="81">
        <v>1</v>
      </c>
      <c r="N126" s="89"/>
      <c r="O126" s="20">
        <f t="shared" si="6"/>
        <v>0</v>
      </c>
      <c r="P126" s="3"/>
      <c r="Q126" s="4"/>
    </row>
    <row r="127" spans="1:17" x14ac:dyDescent="0.4">
      <c r="A127" s="38"/>
      <c r="B127" s="36" t="s">
        <v>238</v>
      </c>
      <c r="C127" s="67">
        <f t="shared" ref="C127" si="138">D127+G127+K127+O127</f>
        <v>1</v>
      </c>
      <c r="D127" s="52">
        <f t="shared" ref="D127" si="139">E127+F127</f>
        <v>0</v>
      </c>
      <c r="E127" s="3"/>
      <c r="F127" s="28"/>
      <c r="G127" s="20">
        <f t="shared" ref="G127" si="140">H127+I127+J127</f>
        <v>0</v>
      </c>
      <c r="H127" s="3"/>
      <c r="I127" s="17"/>
      <c r="J127" s="89"/>
      <c r="K127" s="27">
        <f t="shared" si="44"/>
        <v>1</v>
      </c>
      <c r="L127" s="3">
        <v>1</v>
      </c>
      <c r="M127" s="81"/>
      <c r="N127" s="89"/>
      <c r="O127" s="20">
        <f t="shared" ref="O127" si="141">P127+Q127</f>
        <v>0</v>
      </c>
      <c r="P127" s="3"/>
      <c r="Q127" s="4"/>
    </row>
    <row r="128" spans="1:17" x14ac:dyDescent="0.4">
      <c r="A128" s="38"/>
      <c r="B128" s="36" t="s">
        <v>186</v>
      </c>
      <c r="C128" s="67">
        <f t="shared" si="86"/>
        <v>1</v>
      </c>
      <c r="D128" s="52">
        <f t="shared" si="2"/>
        <v>0</v>
      </c>
      <c r="E128" s="3"/>
      <c r="F128" s="28"/>
      <c r="G128" s="20">
        <f t="shared" si="90"/>
        <v>0</v>
      </c>
      <c r="H128" s="3"/>
      <c r="I128" s="17"/>
      <c r="J128" s="89"/>
      <c r="K128" s="27">
        <f t="shared" ref="K128" si="142">L128+M128+N128</f>
        <v>1</v>
      </c>
      <c r="L128" s="3">
        <v>1</v>
      </c>
      <c r="M128" s="81"/>
      <c r="N128" s="89"/>
      <c r="O128" s="20">
        <f t="shared" si="6"/>
        <v>0</v>
      </c>
      <c r="P128" s="3"/>
      <c r="Q128" s="4"/>
    </row>
    <row r="129" spans="1:17" x14ac:dyDescent="0.4">
      <c r="A129" s="38"/>
      <c r="B129" s="36" t="s">
        <v>55</v>
      </c>
      <c r="C129" s="67">
        <f t="shared" si="86"/>
        <v>10</v>
      </c>
      <c r="D129" s="52">
        <f t="shared" si="2"/>
        <v>0</v>
      </c>
      <c r="E129" s="3"/>
      <c r="F129" s="28"/>
      <c r="G129" s="20">
        <f t="shared" si="90"/>
        <v>1</v>
      </c>
      <c r="H129" s="3"/>
      <c r="I129" s="17">
        <v>1</v>
      </c>
      <c r="J129" s="89"/>
      <c r="K129" s="27">
        <f t="shared" si="44"/>
        <v>9</v>
      </c>
      <c r="L129" s="3">
        <v>1</v>
      </c>
      <c r="M129" s="81">
        <v>8</v>
      </c>
      <c r="N129" s="89"/>
      <c r="O129" s="20">
        <f t="shared" si="6"/>
        <v>0</v>
      </c>
      <c r="P129" s="3"/>
      <c r="Q129" s="4"/>
    </row>
    <row r="130" spans="1:17" x14ac:dyDescent="0.4">
      <c r="A130" s="38"/>
      <c r="B130" s="36" t="s">
        <v>187</v>
      </c>
      <c r="C130" s="67">
        <f t="shared" si="86"/>
        <v>1</v>
      </c>
      <c r="D130" s="52">
        <f t="shared" si="2"/>
        <v>0</v>
      </c>
      <c r="E130" s="3"/>
      <c r="F130" s="28"/>
      <c r="G130" s="20">
        <f t="shared" si="90"/>
        <v>0</v>
      </c>
      <c r="H130" s="3"/>
      <c r="I130" s="17"/>
      <c r="J130" s="89"/>
      <c r="K130" s="27">
        <f t="shared" ref="K130:K131" si="143">L130+M130+N130</f>
        <v>1</v>
      </c>
      <c r="L130" s="3">
        <v>1</v>
      </c>
      <c r="M130" s="81"/>
      <c r="N130" s="89"/>
      <c r="O130" s="20">
        <f t="shared" si="6"/>
        <v>0</v>
      </c>
      <c r="P130" s="3"/>
      <c r="Q130" s="4"/>
    </row>
    <row r="131" spans="1:17" x14ac:dyDescent="0.4">
      <c r="A131" s="38"/>
      <c r="B131" s="36" t="s">
        <v>143</v>
      </c>
      <c r="C131" s="67">
        <f t="shared" ref="C131" si="144">D131+G131+K131+O131</f>
        <v>6</v>
      </c>
      <c r="D131" s="52">
        <f t="shared" si="2"/>
        <v>0</v>
      </c>
      <c r="E131" s="3"/>
      <c r="F131" s="28"/>
      <c r="G131" s="20">
        <f t="shared" ref="G131" si="145">H131+I131+J131</f>
        <v>1</v>
      </c>
      <c r="H131" s="3"/>
      <c r="I131" s="17">
        <v>1</v>
      </c>
      <c r="J131" s="89"/>
      <c r="K131" s="27">
        <f t="shared" si="143"/>
        <v>5</v>
      </c>
      <c r="L131" s="3">
        <v>3</v>
      </c>
      <c r="M131" s="81">
        <v>2</v>
      </c>
      <c r="N131" s="89"/>
      <c r="O131" s="20">
        <f t="shared" si="6"/>
        <v>0</v>
      </c>
      <c r="P131" s="3"/>
      <c r="Q131" s="4"/>
    </row>
    <row r="132" spans="1:17" x14ac:dyDescent="0.4">
      <c r="A132" s="38"/>
      <c r="B132" s="36" t="s">
        <v>239</v>
      </c>
      <c r="C132" s="67">
        <f t="shared" si="86"/>
        <v>1</v>
      </c>
      <c r="D132" s="52">
        <f t="shared" ref="D132" si="146">E132+F132</f>
        <v>0</v>
      </c>
      <c r="E132" s="3"/>
      <c r="F132" s="28"/>
      <c r="G132" s="20">
        <f t="shared" si="90"/>
        <v>0</v>
      </c>
      <c r="H132" s="3"/>
      <c r="I132" s="17"/>
      <c r="J132" s="89"/>
      <c r="K132" s="27">
        <f t="shared" si="44"/>
        <v>1</v>
      </c>
      <c r="L132" s="3">
        <v>1</v>
      </c>
      <c r="M132" s="81"/>
      <c r="N132" s="89"/>
      <c r="O132" s="20">
        <f t="shared" ref="O132" si="147">P132+Q132</f>
        <v>0</v>
      </c>
      <c r="P132" s="3"/>
      <c r="Q132" s="4"/>
    </row>
    <row r="133" spans="1:17" x14ac:dyDescent="0.4">
      <c r="A133" s="38"/>
      <c r="B133" s="36" t="s">
        <v>56</v>
      </c>
      <c r="C133" s="67">
        <f t="shared" si="86"/>
        <v>1</v>
      </c>
      <c r="D133" s="52">
        <f t="shared" si="2"/>
        <v>0</v>
      </c>
      <c r="E133" s="3"/>
      <c r="F133" s="28"/>
      <c r="G133" s="20">
        <f t="shared" si="90"/>
        <v>0</v>
      </c>
      <c r="H133" s="3"/>
      <c r="I133" s="17"/>
      <c r="J133" s="89"/>
      <c r="K133" s="27">
        <f t="shared" si="44"/>
        <v>1</v>
      </c>
      <c r="L133" s="3">
        <v>1</v>
      </c>
      <c r="M133" s="81"/>
      <c r="N133" s="89"/>
      <c r="O133" s="20">
        <f t="shared" si="6"/>
        <v>0</v>
      </c>
      <c r="P133" s="3"/>
      <c r="Q133" s="4"/>
    </row>
    <row r="134" spans="1:17" x14ac:dyDescent="0.4">
      <c r="A134" s="38"/>
      <c r="B134" s="36" t="s">
        <v>57</v>
      </c>
      <c r="C134" s="67">
        <f t="shared" si="86"/>
        <v>4</v>
      </c>
      <c r="D134" s="52">
        <f>E134+F134</f>
        <v>0</v>
      </c>
      <c r="E134" s="3"/>
      <c r="F134" s="28"/>
      <c r="G134" s="20">
        <f t="shared" si="90"/>
        <v>0</v>
      </c>
      <c r="H134" s="3"/>
      <c r="I134" s="17"/>
      <c r="J134" s="89"/>
      <c r="K134" s="27">
        <f>L134+M134+N134</f>
        <v>4</v>
      </c>
      <c r="L134" s="3">
        <v>3</v>
      </c>
      <c r="M134" s="81">
        <v>1</v>
      </c>
      <c r="N134" s="89"/>
      <c r="O134" s="20">
        <f>P134+Q134</f>
        <v>0</v>
      </c>
      <c r="P134" s="3"/>
      <c r="Q134" s="4"/>
    </row>
    <row r="135" spans="1:17" x14ac:dyDescent="0.4">
      <c r="A135" s="38"/>
      <c r="B135" s="36" t="s">
        <v>58</v>
      </c>
      <c r="C135" s="67">
        <f t="shared" si="86"/>
        <v>2</v>
      </c>
      <c r="D135" s="52">
        <f t="shared" ref="D135" si="148">E135+F135</f>
        <v>0</v>
      </c>
      <c r="E135" s="3"/>
      <c r="F135" s="28"/>
      <c r="G135" s="20">
        <f t="shared" si="90"/>
        <v>0</v>
      </c>
      <c r="H135" s="3"/>
      <c r="I135" s="17"/>
      <c r="J135" s="89"/>
      <c r="K135" s="27">
        <f t="shared" si="44"/>
        <v>2</v>
      </c>
      <c r="L135" s="3">
        <v>2</v>
      </c>
      <c r="M135" s="81"/>
      <c r="N135" s="89"/>
      <c r="O135" s="20">
        <f t="shared" ref="O135" si="149">P135+Q135</f>
        <v>0</v>
      </c>
      <c r="P135" s="3"/>
      <c r="Q135" s="4"/>
    </row>
    <row r="136" spans="1:17" x14ac:dyDescent="0.4">
      <c r="A136" s="38"/>
      <c r="B136" s="36" t="s">
        <v>144</v>
      </c>
      <c r="C136" s="67">
        <f t="shared" si="86"/>
        <v>1</v>
      </c>
      <c r="D136" s="52">
        <f t="shared" si="2"/>
        <v>0</v>
      </c>
      <c r="E136" s="3"/>
      <c r="F136" s="28"/>
      <c r="G136" s="20">
        <f t="shared" si="90"/>
        <v>0</v>
      </c>
      <c r="H136" s="3"/>
      <c r="I136" s="17"/>
      <c r="J136" s="89"/>
      <c r="K136" s="27">
        <f t="shared" si="44"/>
        <v>1</v>
      </c>
      <c r="L136" s="3">
        <v>1</v>
      </c>
      <c r="M136" s="81"/>
      <c r="N136" s="89"/>
      <c r="O136" s="20">
        <f t="shared" si="6"/>
        <v>0</v>
      </c>
      <c r="P136" s="3"/>
      <c r="Q136" s="4"/>
    </row>
    <row r="137" spans="1:17" x14ac:dyDescent="0.4">
      <c r="A137" s="38"/>
      <c r="B137" s="36" t="s">
        <v>59</v>
      </c>
      <c r="C137" s="67">
        <f t="shared" si="86"/>
        <v>1</v>
      </c>
      <c r="D137" s="52">
        <f t="shared" ref="D137" si="150">E137+F137</f>
        <v>0</v>
      </c>
      <c r="E137" s="3"/>
      <c r="F137" s="28"/>
      <c r="G137" s="20">
        <f t="shared" si="90"/>
        <v>0</v>
      </c>
      <c r="H137" s="3"/>
      <c r="I137" s="17"/>
      <c r="J137" s="89"/>
      <c r="K137" s="27">
        <f t="shared" ref="K137" si="151">L137+M137+N137</f>
        <v>1</v>
      </c>
      <c r="L137" s="3"/>
      <c r="M137" s="81">
        <v>1</v>
      </c>
      <c r="N137" s="89"/>
      <c r="O137" s="20">
        <f t="shared" ref="O137" si="152">P137+Q137</f>
        <v>0</v>
      </c>
      <c r="P137" s="3"/>
      <c r="Q137" s="4"/>
    </row>
    <row r="138" spans="1:17" x14ac:dyDescent="0.4">
      <c r="A138" s="38"/>
      <c r="B138" s="36" t="s">
        <v>60</v>
      </c>
      <c r="C138" s="67">
        <f t="shared" si="86"/>
        <v>3</v>
      </c>
      <c r="D138" s="52">
        <f t="shared" si="2"/>
        <v>0</v>
      </c>
      <c r="E138" s="3"/>
      <c r="F138" s="28"/>
      <c r="G138" s="20">
        <f t="shared" si="90"/>
        <v>0</v>
      </c>
      <c r="H138" s="3"/>
      <c r="I138" s="17"/>
      <c r="J138" s="89"/>
      <c r="K138" s="27">
        <f t="shared" si="44"/>
        <v>3</v>
      </c>
      <c r="L138" s="3">
        <v>1</v>
      </c>
      <c r="M138" s="81">
        <v>2</v>
      </c>
      <c r="N138" s="89"/>
      <c r="O138" s="20">
        <f t="shared" si="6"/>
        <v>0</v>
      </c>
      <c r="P138" s="3"/>
      <c r="Q138" s="4"/>
    </row>
    <row r="139" spans="1:17" ht="19.5" thickBot="1" x14ac:dyDescent="0.45">
      <c r="A139" s="38"/>
      <c r="B139" s="37" t="s">
        <v>188</v>
      </c>
      <c r="C139" s="68">
        <f t="shared" si="86"/>
        <v>1</v>
      </c>
      <c r="D139" s="53">
        <f t="shared" si="2"/>
        <v>0</v>
      </c>
      <c r="E139" s="30"/>
      <c r="F139" s="33"/>
      <c r="G139" s="29">
        <f t="shared" si="90"/>
        <v>0</v>
      </c>
      <c r="H139" s="30"/>
      <c r="I139" s="31"/>
      <c r="J139" s="90"/>
      <c r="K139" s="32">
        <f t="shared" si="44"/>
        <v>1</v>
      </c>
      <c r="L139" s="30">
        <v>1</v>
      </c>
      <c r="M139" s="82"/>
      <c r="N139" s="90"/>
      <c r="O139" s="29">
        <f t="shared" si="6"/>
        <v>0</v>
      </c>
      <c r="P139" s="30"/>
      <c r="Q139" s="34"/>
    </row>
    <row r="140" spans="1:17" ht="20.25" thickTop="1" thickBot="1" x14ac:dyDescent="0.45">
      <c r="A140" s="108" t="s">
        <v>61</v>
      </c>
      <c r="B140" s="110"/>
      <c r="C140" s="65">
        <f t="shared" si="86"/>
        <v>13</v>
      </c>
      <c r="D140" s="50">
        <f t="shared" si="2"/>
        <v>1</v>
      </c>
      <c r="E140" s="11">
        <f>SUM(E141:E149)</f>
        <v>1</v>
      </c>
      <c r="F140" s="24">
        <f>SUM(F141:F149)</f>
        <v>0</v>
      </c>
      <c r="G140" s="18">
        <f t="shared" si="90"/>
        <v>0</v>
      </c>
      <c r="H140" s="11">
        <f t="shared" ref="H140:J140" si="153">SUM(H141:H149)</f>
        <v>0</v>
      </c>
      <c r="I140" s="15">
        <f t="shared" si="153"/>
        <v>0</v>
      </c>
      <c r="J140" s="87">
        <f t="shared" si="153"/>
        <v>0</v>
      </c>
      <c r="K140" s="23">
        <f t="shared" si="44"/>
        <v>12</v>
      </c>
      <c r="L140" s="11">
        <f t="shared" ref="L140:M140" si="154">SUM(L141:L149)</f>
        <v>5</v>
      </c>
      <c r="M140" s="79">
        <f t="shared" si="154"/>
        <v>7</v>
      </c>
      <c r="N140" s="87">
        <f t="shared" ref="N140" si="155">SUM(N141:N149)</f>
        <v>0</v>
      </c>
      <c r="O140" s="18">
        <f t="shared" si="6"/>
        <v>0</v>
      </c>
      <c r="P140" s="11">
        <f t="shared" ref="P140:Q140" si="156">SUM(P141:P149)</f>
        <v>0</v>
      </c>
      <c r="Q140" s="12">
        <f t="shared" si="156"/>
        <v>0</v>
      </c>
    </row>
    <row r="141" spans="1:17" ht="19.5" thickTop="1" x14ac:dyDescent="0.4">
      <c r="A141" s="38"/>
      <c r="B141" s="35" t="s">
        <v>189</v>
      </c>
      <c r="C141" s="66">
        <f t="shared" si="86"/>
        <v>1</v>
      </c>
      <c r="D141" s="51">
        <f t="shared" si="2"/>
        <v>0</v>
      </c>
      <c r="E141" s="5"/>
      <c r="F141" s="26"/>
      <c r="G141" s="19">
        <f t="shared" si="90"/>
        <v>0</v>
      </c>
      <c r="H141" s="5"/>
      <c r="I141" s="16"/>
      <c r="J141" s="88"/>
      <c r="K141" s="25">
        <f t="shared" si="44"/>
        <v>1</v>
      </c>
      <c r="L141" s="5">
        <v>1</v>
      </c>
      <c r="M141" s="80"/>
      <c r="N141" s="88"/>
      <c r="O141" s="19">
        <f t="shared" si="6"/>
        <v>0</v>
      </c>
      <c r="P141" s="5"/>
      <c r="Q141" s="6"/>
    </row>
    <row r="142" spans="1:17" x14ac:dyDescent="0.4">
      <c r="A142" s="38"/>
      <c r="B142" s="36" t="s">
        <v>190</v>
      </c>
      <c r="C142" s="67">
        <f t="shared" si="86"/>
        <v>1</v>
      </c>
      <c r="D142" s="52">
        <f t="shared" ref="D142:D143" si="157">E142+F142</f>
        <v>1</v>
      </c>
      <c r="E142" s="3">
        <v>1</v>
      </c>
      <c r="F142" s="28"/>
      <c r="G142" s="19">
        <f t="shared" si="90"/>
        <v>0</v>
      </c>
      <c r="H142" s="3"/>
      <c r="I142" s="17"/>
      <c r="J142" s="89"/>
      <c r="K142" s="27">
        <f t="shared" si="44"/>
        <v>0</v>
      </c>
      <c r="L142" s="3"/>
      <c r="M142" s="81"/>
      <c r="N142" s="89"/>
      <c r="O142" s="20">
        <f t="shared" ref="O142:O143" si="158">P142+Q142</f>
        <v>0</v>
      </c>
      <c r="P142" s="3"/>
      <c r="Q142" s="4"/>
    </row>
    <row r="143" spans="1:17" x14ac:dyDescent="0.4">
      <c r="A143" s="38"/>
      <c r="B143" s="36" t="s">
        <v>191</v>
      </c>
      <c r="C143" s="67">
        <f t="shared" si="86"/>
        <v>1</v>
      </c>
      <c r="D143" s="52">
        <f t="shared" si="157"/>
        <v>0</v>
      </c>
      <c r="E143" s="3"/>
      <c r="F143" s="28"/>
      <c r="G143" s="19">
        <f t="shared" si="90"/>
        <v>0</v>
      </c>
      <c r="H143" s="3"/>
      <c r="I143" s="17"/>
      <c r="J143" s="89"/>
      <c r="K143" s="27">
        <f t="shared" ref="K143" si="159">L143+M143+N143</f>
        <v>1</v>
      </c>
      <c r="L143" s="3">
        <v>1</v>
      </c>
      <c r="M143" s="81"/>
      <c r="N143" s="89"/>
      <c r="O143" s="20">
        <f t="shared" si="158"/>
        <v>0</v>
      </c>
      <c r="P143" s="3"/>
      <c r="Q143" s="4"/>
    </row>
    <row r="144" spans="1:17" x14ac:dyDescent="0.4">
      <c r="A144" s="38"/>
      <c r="B144" s="36" t="s">
        <v>62</v>
      </c>
      <c r="C144" s="67">
        <f t="shared" si="86"/>
        <v>3</v>
      </c>
      <c r="D144" s="52">
        <f t="shared" si="2"/>
        <v>0</v>
      </c>
      <c r="E144" s="3"/>
      <c r="F144" s="28"/>
      <c r="G144" s="19">
        <f t="shared" si="90"/>
        <v>0</v>
      </c>
      <c r="H144" s="3"/>
      <c r="I144" s="17"/>
      <c r="J144" s="89"/>
      <c r="K144" s="27">
        <f t="shared" ref="K144" si="160">L144+M144+N144</f>
        <v>3</v>
      </c>
      <c r="L144" s="3">
        <v>1</v>
      </c>
      <c r="M144" s="81">
        <v>2</v>
      </c>
      <c r="N144" s="89"/>
      <c r="O144" s="20">
        <f t="shared" si="6"/>
        <v>0</v>
      </c>
      <c r="P144" s="3"/>
      <c r="Q144" s="4"/>
    </row>
    <row r="145" spans="1:17" x14ac:dyDescent="0.4">
      <c r="A145" s="38"/>
      <c r="B145" s="36" t="s">
        <v>192</v>
      </c>
      <c r="C145" s="67">
        <f t="shared" si="86"/>
        <v>1</v>
      </c>
      <c r="D145" s="52">
        <f t="shared" ref="D145:D148" si="161">E145+F145</f>
        <v>0</v>
      </c>
      <c r="E145" s="3"/>
      <c r="F145" s="28"/>
      <c r="G145" s="19">
        <f t="shared" si="90"/>
        <v>0</v>
      </c>
      <c r="H145" s="3"/>
      <c r="I145" s="17"/>
      <c r="J145" s="89"/>
      <c r="K145" s="27">
        <f t="shared" si="44"/>
        <v>1</v>
      </c>
      <c r="L145" s="3"/>
      <c r="M145" s="81">
        <v>1</v>
      </c>
      <c r="N145" s="89"/>
      <c r="O145" s="20">
        <f t="shared" ref="O145:O148" si="162">P145+Q145</f>
        <v>0</v>
      </c>
      <c r="P145" s="3"/>
      <c r="Q145" s="4"/>
    </row>
    <row r="146" spans="1:17" x14ac:dyDescent="0.4">
      <c r="A146" s="38"/>
      <c r="B146" s="36" t="s">
        <v>193</v>
      </c>
      <c r="C146" s="67">
        <f t="shared" si="86"/>
        <v>1</v>
      </c>
      <c r="D146" s="52">
        <f t="shared" si="161"/>
        <v>0</v>
      </c>
      <c r="E146" s="3"/>
      <c r="F146" s="28"/>
      <c r="G146" s="19">
        <f t="shared" si="90"/>
        <v>0</v>
      </c>
      <c r="H146" s="3"/>
      <c r="I146" s="17"/>
      <c r="J146" s="89"/>
      <c r="K146" s="27">
        <f t="shared" si="44"/>
        <v>1</v>
      </c>
      <c r="L146" s="3"/>
      <c r="M146" s="81">
        <v>1</v>
      </c>
      <c r="N146" s="89"/>
      <c r="O146" s="20">
        <f t="shared" si="162"/>
        <v>0</v>
      </c>
      <c r="P146" s="3"/>
      <c r="Q146" s="4"/>
    </row>
    <row r="147" spans="1:17" x14ac:dyDescent="0.4">
      <c r="A147" s="38"/>
      <c r="B147" s="36" t="s">
        <v>194</v>
      </c>
      <c r="C147" s="67">
        <f t="shared" si="86"/>
        <v>1</v>
      </c>
      <c r="D147" s="52">
        <f t="shared" ref="D147" si="163">E147+F147</f>
        <v>0</v>
      </c>
      <c r="E147" s="3"/>
      <c r="F147" s="28"/>
      <c r="G147" s="19">
        <f t="shared" si="90"/>
        <v>0</v>
      </c>
      <c r="H147" s="3"/>
      <c r="I147" s="17"/>
      <c r="J147" s="89"/>
      <c r="K147" s="27">
        <f t="shared" ref="K147" si="164">L147+M147+N147</f>
        <v>1</v>
      </c>
      <c r="L147" s="3">
        <v>1</v>
      </c>
      <c r="M147" s="81"/>
      <c r="N147" s="89"/>
      <c r="O147" s="20">
        <f t="shared" ref="O147" si="165">P147+Q147</f>
        <v>0</v>
      </c>
      <c r="P147" s="3"/>
      <c r="Q147" s="4"/>
    </row>
    <row r="148" spans="1:17" x14ac:dyDescent="0.4">
      <c r="A148" s="38"/>
      <c r="B148" s="36" t="s">
        <v>63</v>
      </c>
      <c r="C148" s="67">
        <f t="shared" si="86"/>
        <v>2</v>
      </c>
      <c r="D148" s="52">
        <f t="shared" si="161"/>
        <v>0</v>
      </c>
      <c r="E148" s="3"/>
      <c r="F148" s="28"/>
      <c r="G148" s="19">
        <f t="shared" si="90"/>
        <v>0</v>
      </c>
      <c r="H148" s="3"/>
      <c r="I148" s="17"/>
      <c r="J148" s="89"/>
      <c r="K148" s="27">
        <f t="shared" si="44"/>
        <v>2</v>
      </c>
      <c r="L148" s="3">
        <v>1</v>
      </c>
      <c r="M148" s="81">
        <v>1</v>
      </c>
      <c r="N148" s="89"/>
      <c r="O148" s="20">
        <f t="shared" si="162"/>
        <v>0</v>
      </c>
      <c r="P148" s="3"/>
      <c r="Q148" s="4"/>
    </row>
    <row r="149" spans="1:17" ht="19.5" thickBot="1" x14ac:dyDescent="0.45">
      <c r="A149" s="38"/>
      <c r="B149" s="37" t="s">
        <v>145</v>
      </c>
      <c r="C149" s="68">
        <f t="shared" si="86"/>
        <v>2</v>
      </c>
      <c r="D149" s="53">
        <f t="shared" si="2"/>
        <v>0</v>
      </c>
      <c r="E149" s="30"/>
      <c r="F149" s="33"/>
      <c r="G149" s="19">
        <f t="shared" si="90"/>
        <v>0</v>
      </c>
      <c r="H149" s="30"/>
      <c r="I149" s="31"/>
      <c r="J149" s="90"/>
      <c r="K149" s="32">
        <f t="shared" si="44"/>
        <v>2</v>
      </c>
      <c r="L149" s="30"/>
      <c r="M149" s="82">
        <v>2</v>
      </c>
      <c r="N149" s="90"/>
      <c r="O149" s="29">
        <f t="shared" si="6"/>
        <v>0</v>
      </c>
      <c r="P149" s="30"/>
      <c r="Q149" s="34"/>
    </row>
    <row r="150" spans="1:17" ht="20.25" thickTop="1" thickBot="1" x14ac:dyDescent="0.45">
      <c r="A150" s="108" t="s">
        <v>64</v>
      </c>
      <c r="B150" s="110"/>
      <c r="C150" s="65">
        <f t="shared" si="86"/>
        <v>366</v>
      </c>
      <c r="D150" s="50">
        <f t="shared" si="2"/>
        <v>9</v>
      </c>
      <c r="E150" s="11">
        <f>SUM(E151:E188)</f>
        <v>8</v>
      </c>
      <c r="F150" s="24">
        <f>SUM(F151:F188)</f>
        <v>1</v>
      </c>
      <c r="G150" s="18">
        <f t="shared" si="90"/>
        <v>45</v>
      </c>
      <c r="H150" s="11">
        <f>SUM(H151:H188)</f>
        <v>30</v>
      </c>
      <c r="I150" s="15">
        <f>SUM(I151:I188)</f>
        <v>14</v>
      </c>
      <c r="J150" s="87">
        <f>SUM(J151:J188)</f>
        <v>1</v>
      </c>
      <c r="K150" s="23">
        <f t="shared" si="44"/>
        <v>311</v>
      </c>
      <c r="L150" s="11">
        <f>SUM(L151:L188)</f>
        <v>150</v>
      </c>
      <c r="M150" s="79">
        <f>SUM(M151:M188)</f>
        <v>161</v>
      </c>
      <c r="N150" s="87">
        <f>SUM(N151:N188)</f>
        <v>0</v>
      </c>
      <c r="O150" s="18">
        <f t="shared" si="6"/>
        <v>1</v>
      </c>
      <c r="P150" s="11">
        <f>SUM(P151:P188)</f>
        <v>1</v>
      </c>
      <c r="Q150" s="12">
        <f>SUM(Q151:Q188)</f>
        <v>0</v>
      </c>
    </row>
    <row r="151" spans="1:17" ht="19.5" thickTop="1" x14ac:dyDescent="0.4">
      <c r="A151" s="38"/>
      <c r="B151" s="35" t="s">
        <v>195</v>
      </c>
      <c r="C151" s="66">
        <f t="shared" si="86"/>
        <v>1</v>
      </c>
      <c r="D151" s="51">
        <f t="shared" ref="D151:D260" si="166">E151+F151</f>
        <v>0</v>
      </c>
      <c r="E151" s="5"/>
      <c r="F151" s="26"/>
      <c r="G151" s="19">
        <f t="shared" si="90"/>
        <v>0</v>
      </c>
      <c r="H151" s="5"/>
      <c r="I151" s="16"/>
      <c r="J151" s="88"/>
      <c r="K151" s="25">
        <f t="shared" ref="K151:K250" si="167">L151+M151+N151</f>
        <v>1</v>
      </c>
      <c r="L151" s="5">
        <v>1</v>
      </c>
      <c r="M151" s="80"/>
      <c r="N151" s="88"/>
      <c r="O151" s="19">
        <f t="shared" ref="O151:O260" si="168">P151+Q151</f>
        <v>0</v>
      </c>
      <c r="P151" s="5"/>
      <c r="Q151" s="6"/>
    </row>
    <row r="152" spans="1:17" x14ac:dyDescent="0.4">
      <c r="A152" s="38"/>
      <c r="B152" s="36" t="s">
        <v>65</v>
      </c>
      <c r="C152" s="67">
        <f t="shared" si="86"/>
        <v>5</v>
      </c>
      <c r="D152" s="52">
        <f t="shared" ref="D152" si="169">E152+F152</f>
        <v>0</v>
      </c>
      <c r="E152" s="3"/>
      <c r="F152" s="28"/>
      <c r="G152" s="19">
        <f t="shared" si="90"/>
        <v>1</v>
      </c>
      <c r="H152" s="3"/>
      <c r="I152" s="17">
        <v>1</v>
      </c>
      <c r="J152" s="89"/>
      <c r="K152" s="27">
        <f t="shared" ref="K152" si="170">L152+M152+N152</f>
        <v>4</v>
      </c>
      <c r="L152" s="3">
        <v>1</v>
      </c>
      <c r="M152" s="81">
        <v>3</v>
      </c>
      <c r="N152" s="89"/>
      <c r="O152" s="20">
        <f t="shared" ref="O152" si="171">P152+Q152</f>
        <v>0</v>
      </c>
      <c r="P152" s="3"/>
      <c r="Q152" s="4"/>
    </row>
    <row r="153" spans="1:17" x14ac:dyDescent="0.4">
      <c r="A153" s="38"/>
      <c r="B153" s="36" t="s">
        <v>66</v>
      </c>
      <c r="C153" s="67">
        <f t="shared" si="86"/>
        <v>1</v>
      </c>
      <c r="D153" s="52">
        <f t="shared" si="166"/>
        <v>0</v>
      </c>
      <c r="E153" s="3"/>
      <c r="F153" s="28"/>
      <c r="G153" s="19">
        <f t="shared" si="90"/>
        <v>0</v>
      </c>
      <c r="H153" s="3"/>
      <c r="I153" s="17"/>
      <c r="J153" s="89"/>
      <c r="K153" s="27">
        <f t="shared" si="167"/>
        <v>1</v>
      </c>
      <c r="L153" s="3"/>
      <c r="M153" s="81">
        <v>1</v>
      </c>
      <c r="N153" s="89"/>
      <c r="O153" s="20">
        <f t="shared" si="168"/>
        <v>0</v>
      </c>
      <c r="P153" s="3"/>
      <c r="Q153" s="4"/>
    </row>
    <row r="154" spans="1:17" x14ac:dyDescent="0.4">
      <c r="A154" s="38"/>
      <c r="B154" s="36" t="s">
        <v>67</v>
      </c>
      <c r="C154" s="67">
        <f t="shared" si="86"/>
        <v>1</v>
      </c>
      <c r="D154" s="52">
        <f t="shared" ref="D154" si="172">E154+F154</f>
        <v>0</v>
      </c>
      <c r="E154" s="3"/>
      <c r="F154" s="28"/>
      <c r="G154" s="19">
        <f t="shared" si="90"/>
        <v>0</v>
      </c>
      <c r="H154" s="3"/>
      <c r="I154" s="17"/>
      <c r="J154" s="89"/>
      <c r="K154" s="27">
        <f t="shared" ref="K154" si="173">L154+M154+N154</f>
        <v>1</v>
      </c>
      <c r="L154" s="3"/>
      <c r="M154" s="81">
        <v>1</v>
      </c>
      <c r="N154" s="89"/>
      <c r="O154" s="20">
        <f t="shared" ref="O154" si="174">P154+Q154</f>
        <v>0</v>
      </c>
      <c r="P154" s="3"/>
      <c r="Q154" s="4"/>
    </row>
    <row r="155" spans="1:17" x14ac:dyDescent="0.4">
      <c r="A155" s="38"/>
      <c r="B155" s="36" t="s">
        <v>196</v>
      </c>
      <c r="C155" s="67">
        <f t="shared" ref="C155:C227" si="175">D155+G155+K155+O155</f>
        <v>4</v>
      </c>
      <c r="D155" s="52">
        <f t="shared" si="166"/>
        <v>0</v>
      </c>
      <c r="E155" s="3"/>
      <c r="F155" s="28"/>
      <c r="G155" s="19">
        <f t="shared" si="90"/>
        <v>1</v>
      </c>
      <c r="H155" s="3">
        <v>1</v>
      </c>
      <c r="I155" s="17"/>
      <c r="J155" s="89"/>
      <c r="K155" s="27">
        <f t="shared" si="167"/>
        <v>3</v>
      </c>
      <c r="L155" s="3">
        <v>2</v>
      </c>
      <c r="M155" s="81">
        <v>1</v>
      </c>
      <c r="N155" s="89"/>
      <c r="O155" s="20">
        <f t="shared" si="168"/>
        <v>0</v>
      </c>
      <c r="P155" s="3"/>
      <c r="Q155" s="4"/>
    </row>
    <row r="156" spans="1:17" x14ac:dyDescent="0.4">
      <c r="A156" s="38"/>
      <c r="B156" s="36" t="s">
        <v>68</v>
      </c>
      <c r="C156" s="67">
        <f t="shared" si="175"/>
        <v>1</v>
      </c>
      <c r="D156" s="52">
        <f t="shared" si="166"/>
        <v>0</v>
      </c>
      <c r="E156" s="3"/>
      <c r="F156" s="28"/>
      <c r="G156" s="19">
        <f t="shared" si="90"/>
        <v>0</v>
      </c>
      <c r="H156" s="3"/>
      <c r="I156" s="17"/>
      <c r="J156" s="89"/>
      <c r="K156" s="27">
        <f t="shared" si="167"/>
        <v>1</v>
      </c>
      <c r="L156" s="3"/>
      <c r="M156" s="81">
        <v>1</v>
      </c>
      <c r="N156" s="89"/>
      <c r="O156" s="20">
        <f t="shared" si="168"/>
        <v>0</v>
      </c>
      <c r="P156" s="3"/>
      <c r="Q156" s="4"/>
    </row>
    <row r="157" spans="1:17" x14ac:dyDescent="0.4">
      <c r="A157" s="38"/>
      <c r="B157" s="36" t="s">
        <v>146</v>
      </c>
      <c r="C157" s="67">
        <f t="shared" si="175"/>
        <v>7</v>
      </c>
      <c r="D157" s="52">
        <f t="shared" ref="D157" si="176">E157+F157</f>
        <v>0</v>
      </c>
      <c r="E157" s="3"/>
      <c r="F157" s="28"/>
      <c r="G157" s="19">
        <f t="shared" ref="G157:G231" si="177">H157+I157+J157</f>
        <v>1</v>
      </c>
      <c r="H157" s="3">
        <v>1</v>
      </c>
      <c r="I157" s="17"/>
      <c r="J157" s="89"/>
      <c r="K157" s="27">
        <f t="shared" si="167"/>
        <v>6</v>
      </c>
      <c r="L157" s="3">
        <v>2</v>
      </c>
      <c r="M157" s="81">
        <v>4</v>
      </c>
      <c r="N157" s="89"/>
      <c r="O157" s="20">
        <f t="shared" ref="O157" si="178">P157+Q157</f>
        <v>0</v>
      </c>
      <c r="P157" s="3"/>
      <c r="Q157" s="4"/>
    </row>
    <row r="158" spans="1:17" x14ac:dyDescent="0.4">
      <c r="A158" s="38"/>
      <c r="B158" s="36" t="s">
        <v>69</v>
      </c>
      <c r="C158" s="67">
        <f t="shared" si="175"/>
        <v>38</v>
      </c>
      <c r="D158" s="52">
        <f t="shared" si="166"/>
        <v>0</v>
      </c>
      <c r="E158" s="3"/>
      <c r="F158" s="28"/>
      <c r="G158" s="19">
        <f t="shared" si="177"/>
        <v>7</v>
      </c>
      <c r="H158" s="3">
        <v>6</v>
      </c>
      <c r="I158" s="17">
        <v>1</v>
      </c>
      <c r="J158" s="89"/>
      <c r="K158" s="27">
        <f t="shared" si="167"/>
        <v>31</v>
      </c>
      <c r="L158" s="3">
        <v>17</v>
      </c>
      <c r="M158" s="81">
        <v>14</v>
      </c>
      <c r="N158" s="89"/>
      <c r="O158" s="20">
        <f t="shared" si="168"/>
        <v>0</v>
      </c>
      <c r="P158" s="3"/>
      <c r="Q158" s="4"/>
    </row>
    <row r="159" spans="1:17" x14ac:dyDescent="0.4">
      <c r="A159" s="38"/>
      <c r="B159" s="36" t="s">
        <v>70</v>
      </c>
      <c r="C159" s="67">
        <f t="shared" si="175"/>
        <v>53</v>
      </c>
      <c r="D159" s="52">
        <f t="shared" si="166"/>
        <v>2</v>
      </c>
      <c r="E159" s="3">
        <v>2</v>
      </c>
      <c r="F159" s="28"/>
      <c r="G159" s="19">
        <f t="shared" si="177"/>
        <v>5</v>
      </c>
      <c r="H159" s="3">
        <v>5</v>
      </c>
      <c r="I159" s="17"/>
      <c r="J159" s="89"/>
      <c r="K159" s="27">
        <f t="shared" si="167"/>
        <v>46</v>
      </c>
      <c r="L159" s="3">
        <v>22</v>
      </c>
      <c r="M159" s="81">
        <v>24</v>
      </c>
      <c r="N159" s="89"/>
      <c r="O159" s="20">
        <f t="shared" si="168"/>
        <v>0</v>
      </c>
      <c r="P159" s="3"/>
      <c r="Q159" s="4"/>
    </row>
    <row r="160" spans="1:17" x14ac:dyDescent="0.4">
      <c r="A160" s="38"/>
      <c r="B160" s="36" t="s">
        <v>71</v>
      </c>
      <c r="C160" s="67">
        <f t="shared" ref="C160" si="179">D160+G160+K160+O160</f>
        <v>2</v>
      </c>
      <c r="D160" s="52">
        <f t="shared" ref="D160" si="180">E160+F160</f>
        <v>0</v>
      </c>
      <c r="E160" s="3"/>
      <c r="F160" s="28"/>
      <c r="G160" s="19">
        <f t="shared" ref="G160" si="181">H160+I160+J160</f>
        <v>0</v>
      </c>
      <c r="H160" s="3"/>
      <c r="I160" s="17"/>
      <c r="J160" s="89"/>
      <c r="K160" s="27">
        <f t="shared" ref="K160" si="182">L160+M160+N160</f>
        <v>2</v>
      </c>
      <c r="L160" s="3">
        <v>1</v>
      </c>
      <c r="M160" s="81">
        <v>1</v>
      </c>
      <c r="N160" s="89"/>
      <c r="O160" s="20">
        <f t="shared" ref="O160" si="183">P160+Q160</f>
        <v>0</v>
      </c>
      <c r="P160" s="3"/>
      <c r="Q160" s="4"/>
    </row>
    <row r="161" spans="1:17" x14ac:dyDescent="0.4">
      <c r="A161" s="38"/>
      <c r="B161" s="36" t="s">
        <v>240</v>
      </c>
      <c r="C161" s="67">
        <f t="shared" si="175"/>
        <v>1</v>
      </c>
      <c r="D161" s="52">
        <f t="shared" si="166"/>
        <v>0</v>
      </c>
      <c r="E161" s="3"/>
      <c r="F161" s="28"/>
      <c r="G161" s="19">
        <f t="shared" si="177"/>
        <v>1</v>
      </c>
      <c r="H161" s="3">
        <v>1</v>
      </c>
      <c r="I161" s="17"/>
      <c r="J161" s="89"/>
      <c r="K161" s="27">
        <f t="shared" si="167"/>
        <v>0</v>
      </c>
      <c r="L161" s="3"/>
      <c r="M161" s="81"/>
      <c r="N161" s="89"/>
      <c r="O161" s="20">
        <f t="shared" si="168"/>
        <v>0</v>
      </c>
      <c r="P161" s="3"/>
      <c r="Q161" s="4"/>
    </row>
    <row r="162" spans="1:17" x14ac:dyDescent="0.4">
      <c r="A162" s="38"/>
      <c r="B162" s="36" t="s">
        <v>72</v>
      </c>
      <c r="C162" s="67">
        <f t="shared" si="175"/>
        <v>1</v>
      </c>
      <c r="D162" s="52">
        <f t="shared" si="166"/>
        <v>0</v>
      </c>
      <c r="E162" s="3"/>
      <c r="F162" s="28"/>
      <c r="G162" s="19">
        <f t="shared" si="177"/>
        <v>0</v>
      </c>
      <c r="H162" s="3"/>
      <c r="I162" s="17"/>
      <c r="J162" s="89"/>
      <c r="K162" s="27">
        <f t="shared" si="167"/>
        <v>1</v>
      </c>
      <c r="L162" s="3"/>
      <c r="M162" s="81">
        <v>1</v>
      </c>
      <c r="N162" s="89"/>
      <c r="O162" s="20">
        <f t="shared" si="168"/>
        <v>0</v>
      </c>
      <c r="P162" s="3"/>
      <c r="Q162" s="4"/>
    </row>
    <row r="163" spans="1:17" x14ac:dyDescent="0.4">
      <c r="A163" s="38"/>
      <c r="B163" s="36" t="s">
        <v>73</v>
      </c>
      <c r="C163" s="67">
        <f t="shared" si="175"/>
        <v>13</v>
      </c>
      <c r="D163" s="52">
        <f t="shared" si="166"/>
        <v>1</v>
      </c>
      <c r="E163" s="3">
        <v>1</v>
      </c>
      <c r="F163" s="28"/>
      <c r="G163" s="19">
        <f t="shared" si="177"/>
        <v>3</v>
      </c>
      <c r="H163" s="3">
        <v>2</v>
      </c>
      <c r="I163" s="17">
        <v>1</v>
      </c>
      <c r="J163" s="89"/>
      <c r="K163" s="27">
        <f t="shared" si="167"/>
        <v>9</v>
      </c>
      <c r="L163" s="3">
        <v>3</v>
      </c>
      <c r="M163" s="81">
        <v>6</v>
      </c>
      <c r="N163" s="89"/>
      <c r="O163" s="20">
        <f t="shared" si="168"/>
        <v>0</v>
      </c>
      <c r="P163" s="3"/>
      <c r="Q163" s="4"/>
    </row>
    <row r="164" spans="1:17" x14ac:dyDescent="0.4">
      <c r="A164" s="38"/>
      <c r="B164" s="36" t="s">
        <v>197</v>
      </c>
      <c r="C164" s="67">
        <f t="shared" si="175"/>
        <v>1</v>
      </c>
      <c r="D164" s="52">
        <f t="shared" ref="D164" si="184">E164+F164</f>
        <v>0</v>
      </c>
      <c r="E164" s="3"/>
      <c r="F164" s="28"/>
      <c r="G164" s="19">
        <f t="shared" si="177"/>
        <v>0</v>
      </c>
      <c r="H164" s="3"/>
      <c r="I164" s="17"/>
      <c r="J164" s="89"/>
      <c r="K164" s="27">
        <f t="shared" ref="K164" si="185">L164+M164+N164</f>
        <v>1</v>
      </c>
      <c r="L164" s="3">
        <v>1</v>
      </c>
      <c r="M164" s="81"/>
      <c r="N164" s="89"/>
      <c r="O164" s="20">
        <f t="shared" ref="O164" si="186">P164+Q164</f>
        <v>0</v>
      </c>
      <c r="P164" s="3"/>
      <c r="Q164" s="4"/>
    </row>
    <row r="165" spans="1:17" x14ac:dyDescent="0.4">
      <c r="A165" s="38"/>
      <c r="B165" s="36" t="s">
        <v>74</v>
      </c>
      <c r="C165" s="67">
        <f t="shared" si="175"/>
        <v>11</v>
      </c>
      <c r="D165" s="52">
        <f t="shared" si="166"/>
        <v>1</v>
      </c>
      <c r="E165" s="3">
        <v>1</v>
      </c>
      <c r="F165" s="28"/>
      <c r="G165" s="19">
        <f t="shared" si="177"/>
        <v>2</v>
      </c>
      <c r="H165" s="3"/>
      <c r="I165" s="17">
        <v>2</v>
      </c>
      <c r="J165" s="89"/>
      <c r="K165" s="27">
        <f t="shared" si="167"/>
        <v>8</v>
      </c>
      <c r="L165" s="3">
        <v>5</v>
      </c>
      <c r="M165" s="81">
        <v>3</v>
      </c>
      <c r="N165" s="89"/>
      <c r="O165" s="20">
        <f t="shared" si="168"/>
        <v>0</v>
      </c>
      <c r="P165" s="3"/>
      <c r="Q165" s="4"/>
    </row>
    <row r="166" spans="1:17" x14ac:dyDescent="0.4">
      <c r="A166" s="38"/>
      <c r="B166" s="36" t="s">
        <v>75</v>
      </c>
      <c r="C166" s="67">
        <f t="shared" si="175"/>
        <v>13</v>
      </c>
      <c r="D166" s="52">
        <f t="shared" si="166"/>
        <v>0</v>
      </c>
      <c r="E166" s="3"/>
      <c r="F166" s="28"/>
      <c r="G166" s="19">
        <f t="shared" si="177"/>
        <v>2</v>
      </c>
      <c r="H166" s="3">
        <v>2</v>
      </c>
      <c r="I166" s="17"/>
      <c r="J166" s="89"/>
      <c r="K166" s="27">
        <f t="shared" si="167"/>
        <v>11</v>
      </c>
      <c r="L166" s="3">
        <v>7</v>
      </c>
      <c r="M166" s="81">
        <v>4</v>
      </c>
      <c r="N166" s="89"/>
      <c r="O166" s="20">
        <f t="shared" si="168"/>
        <v>0</v>
      </c>
      <c r="P166" s="3"/>
      <c r="Q166" s="4"/>
    </row>
    <row r="167" spans="1:17" x14ac:dyDescent="0.4">
      <c r="A167" s="38"/>
      <c r="B167" s="36" t="s">
        <v>76</v>
      </c>
      <c r="C167" s="67">
        <f t="shared" si="175"/>
        <v>48</v>
      </c>
      <c r="D167" s="52">
        <f t="shared" si="166"/>
        <v>0</v>
      </c>
      <c r="E167" s="3"/>
      <c r="F167" s="28"/>
      <c r="G167" s="19">
        <f t="shared" si="177"/>
        <v>6</v>
      </c>
      <c r="H167" s="3">
        <v>3</v>
      </c>
      <c r="I167" s="17">
        <v>2</v>
      </c>
      <c r="J167" s="89">
        <v>1</v>
      </c>
      <c r="K167" s="27">
        <f t="shared" si="167"/>
        <v>42</v>
      </c>
      <c r="L167" s="3">
        <v>19</v>
      </c>
      <c r="M167" s="81">
        <v>23</v>
      </c>
      <c r="N167" s="89"/>
      <c r="O167" s="20">
        <f t="shared" si="168"/>
        <v>0</v>
      </c>
      <c r="P167" s="3"/>
      <c r="Q167" s="4"/>
    </row>
    <row r="168" spans="1:17" x14ac:dyDescent="0.4">
      <c r="A168" s="38"/>
      <c r="B168" s="36" t="s">
        <v>77</v>
      </c>
      <c r="C168" s="67">
        <f t="shared" si="175"/>
        <v>1</v>
      </c>
      <c r="D168" s="52">
        <f t="shared" si="166"/>
        <v>0</v>
      </c>
      <c r="E168" s="3"/>
      <c r="F168" s="28"/>
      <c r="G168" s="19">
        <f t="shared" si="177"/>
        <v>0</v>
      </c>
      <c r="H168" s="3"/>
      <c r="I168" s="17"/>
      <c r="J168" s="89"/>
      <c r="K168" s="27">
        <f t="shared" si="167"/>
        <v>1</v>
      </c>
      <c r="L168" s="3">
        <v>1</v>
      </c>
      <c r="M168" s="81"/>
      <c r="N168" s="89"/>
      <c r="O168" s="20">
        <f t="shared" si="168"/>
        <v>0</v>
      </c>
      <c r="P168" s="3"/>
      <c r="Q168" s="4"/>
    </row>
    <row r="169" spans="1:17" x14ac:dyDescent="0.4">
      <c r="A169" s="38"/>
      <c r="B169" s="36" t="s">
        <v>78</v>
      </c>
      <c r="C169" s="67">
        <f t="shared" si="175"/>
        <v>2</v>
      </c>
      <c r="D169" s="52">
        <f t="shared" ref="D169" si="187">E169+F169</f>
        <v>0</v>
      </c>
      <c r="E169" s="3"/>
      <c r="F169" s="28"/>
      <c r="G169" s="19">
        <f t="shared" si="177"/>
        <v>0</v>
      </c>
      <c r="H169" s="3"/>
      <c r="I169" s="17"/>
      <c r="J169" s="89"/>
      <c r="K169" s="27">
        <f t="shared" ref="K169" si="188">L169+M169+N169</f>
        <v>2</v>
      </c>
      <c r="L169" s="3">
        <v>1</v>
      </c>
      <c r="M169" s="81">
        <v>1</v>
      </c>
      <c r="N169" s="89"/>
      <c r="O169" s="20">
        <f t="shared" ref="O169" si="189">P169+Q169</f>
        <v>0</v>
      </c>
      <c r="P169" s="3"/>
      <c r="Q169" s="4"/>
    </row>
    <row r="170" spans="1:17" x14ac:dyDescent="0.4">
      <c r="A170" s="38"/>
      <c r="B170" s="36" t="s">
        <v>198</v>
      </c>
      <c r="C170" s="67">
        <f t="shared" si="175"/>
        <v>1</v>
      </c>
      <c r="D170" s="52">
        <f t="shared" si="166"/>
        <v>0</v>
      </c>
      <c r="E170" s="3"/>
      <c r="F170" s="28"/>
      <c r="G170" s="19">
        <f t="shared" si="177"/>
        <v>0</v>
      </c>
      <c r="H170" s="3"/>
      <c r="I170" s="17"/>
      <c r="J170" s="89"/>
      <c r="K170" s="27">
        <f t="shared" si="167"/>
        <v>1</v>
      </c>
      <c r="L170" s="3"/>
      <c r="M170" s="81">
        <v>1</v>
      </c>
      <c r="N170" s="89"/>
      <c r="O170" s="20">
        <f t="shared" si="168"/>
        <v>0</v>
      </c>
      <c r="P170" s="3"/>
      <c r="Q170" s="4"/>
    </row>
    <row r="171" spans="1:17" x14ac:dyDescent="0.4">
      <c r="A171" s="38"/>
      <c r="B171" s="36" t="s">
        <v>79</v>
      </c>
      <c r="C171" s="67">
        <f t="shared" si="175"/>
        <v>4</v>
      </c>
      <c r="D171" s="52">
        <f t="shared" si="166"/>
        <v>1</v>
      </c>
      <c r="E171" s="3">
        <v>1</v>
      </c>
      <c r="F171" s="28"/>
      <c r="G171" s="19">
        <f t="shared" si="177"/>
        <v>0</v>
      </c>
      <c r="H171" s="3"/>
      <c r="I171" s="17"/>
      <c r="J171" s="89"/>
      <c r="K171" s="27">
        <f t="shared" si="167"/>
        <v>3</v>
      </c>
      <c r="L171" s="3">
        <v>2</v>
      </c>
      <c r="M171" s="81">
        <v>1</v>
      </c>
      <c r="N171" s="89"/>
      <c r="O171" s="20">
        <f t="shared" si="168"/>
        <v>0</v>
      </c>
      <c r="P171" s="3"/>
      <c r="Q171" s="4"/>
    </row>
    <row r="172" spans="1:17" x14ac:dyDescent="0.4">
      <c r="A172" s="38"/>
      <c r="B172" s="36" t="s">
        <v>80</v>
      </c>
      <c r="C172" s="67">
        <f t="shared" ref="C172" si="190">D172+G172+K172+O172</f>
        <v>8</v>
      </c>
      <c r="D172" s="52">
        <f t="shared" si="166"/>
        <v>0</v>
      </c>
      <c r="E172" s="3"/>
      <c r="F172" s="28"/>
      <c r="G172" s="19">
        <f t="shared" ref="G172" si="191">H172+I172+J172</f>
        <v>1</v>
      </c>
      <c r="H172" s="3">
        <v>1</v>
      </c>
      <c r="I172" s="17"/>
      <c r="J172" s="89"/>
      <c r="K172" s="27">
        <f t="shared" si="167"/>
        <v>7</v>
      </c>
      <c r="L172" s="3">
        <v>7</v>
      </c>
      <c r="M172" s="81"/>
      <c r="N172" s="89"/>
      <c r="O172" s="20">
        <f t="shared" si="168"/>
        <v>0</v>
      </c>
      <c r="P172" s="3"/>
      <c r="Q172" s="4"/>
    </row>
    <row r="173" spans="1:17" x14ac:dyDescent="0.4">
      <c r="A173" s="38"/>
      <c r="B173" s="36" t="s">
        <v>264</v>
      </c>
      <c r="C173" s="67">
        <f t="shared" si="175"/>
        <v>1</v>
      </c>
      <c r="D173" s="52">
        <f t="shared" ref="D173:D174" si="192">E173+F173</f>
        <v>0</v>
      </c>
      <c r="E173" s="3"/>
      <c r="F173" s="28"/>
      <c r="G173" s="19">
        <f t="shared" si="177"/>
        <v>0</v>
      </c>
      <c r="H173" s="3"/>
      <c r="I173" s="17"/>
      <c r="J173" s="89"/>
      <c r="K173" s="27">
        <f t="shared" ref="K173:K174" si="193">L173+M173+N173</f>
        <v>1</v>
      </c>
      <c r="L173" s="3"/>
      <c r="M173" s="81">
        <v>1</v>
      </c>
      <c r="N173" s="89"/>
      <c r="O173" s="20">
        <f t="shared" ref="O173:O174" si="194">P173+Q173</f>
        <v>0</v>
      </c>
      <c r="P173" s="3"/>
      <c r="Q173" s="4"/>
    </row>
    <row r="174" spans="1:17" x14ac:dyDescent="0.4">
      <c r="A174" s="38"/>
      <c r="B174" s="36" t="s">
        <v>199</v>
      </c>
      <c r="C174" s="67">
        <f t="shared" si="175"/>
        <v>2</v>
      </c>
      <c r="D174" s="52">
        <f t="shared" si="192"/>
        <v>0</v>
      </c>
      <c r="E174" s="3"/>
      <c r="F174" s="28"/>
      <c r="G174" s="19">
        <f t="shared" si="177"/>
        <v>2</v>
      </c>
      <c r="H174" s="3">
        <v>2</v>
      </c>
      <c r="I174" s="17"/>
      <c r="J174" s="89"/>
      <c r="K174" s="27">
        <f t="shared" si="193"/>
        <v>0</v>
      </c>
      <c r="L174" s="3"/>
      <c r="M174" s="81"/>
      <c r="N174" s="89"/>
      <c r="O174" s="20">
        <f t="shared" si="194"/>
        <v>0</v>
      </c>
      <c r="P174" s="3"/>
      <c r="Q174" s="4"/>
    </row>
    <row r="175" spans="1:17" x14ac:dyDescent="0.4">
      <c r="A175" s="38"/>
      <c r="B175" s="36" t="s">
        <v>200</v>
      </c>
      <c r="C175" s="67">
        <f t="shared" si="175"/>
        <v>1</v>
      </c>
      <c r="D175" s="52">
        <f t="shared" si="166"/>
        <v>0</v>
      </c>
      <c r="E175" s="3"/>
      <c r="F175" s="28"/>
      <c r="G175" s="19">
        <f t="shared" si="177"/>
        <v>1</v>
      </c>
      <c r="H175" s="3">
        <v>1</v>
      </c>
      <c r="I175" s="17"/>
      <c r="J175" s="89"/>
      <c r="K175" s="27">
        <f t="shared" si="167"/>
        <v>0</v>
      </c>
      <c r="L175" s="3"/>
      <c r="M175" s="81"/>
      <c r="N175" s="89"/>
      <c r="O175" s="20">
        <f t="shared" si="168"/>
        <v>0</v>
      </c>
      <c r="P175" s="3"/>
      <c r="Q175" s="4"/>
    </row>
    <row r="176" spans="1:17" x14ac:dyDescent="0.4">
      <c r="A176" s="38"/>
      <c r="B176" s="36" t="s">
        <v>81</v>
      </c>
      <c r="C176" s="67">
        <f t="shared" si="175"/>
        <v>5</v>
      </c>
      <c r="D176" s="52">
        <f t="shared" si="166"/>
        <v>0</v>
      </c>
      <c r="E176" s="3"/>
      <c r="F176" s="28"/>
      <c r="G176" s="19">
        <f t="shared" si="177"/>
        <v>0</v>
      </c>
      <c r="H176" s="3"/>
      <c r="I176" s="17"/>
      <c r="J176" s="89"/>
      <c r="K176" s="27">
        <f t="shared" si="167"/>
        <v>5</v>
      </c>
      <c r="L176" s="3">
        <v>4</v>
      </c>
      <c r="M176" s="81">
        <v>1</v>
      </c>
      <c r="N176" s="89"/>
      <c r="O176" s="20">
        <f t="shared" si="168"/>
        <v>0</v>
      </c>
      <c r="P176" s="3"/>
      <c r="Q176" s="4"/>
    </row>
    <row r="177" spans="1:17" x14ac:dyDescent="0.4">
      <c r="A177" s="38"/>
      <c r="B177" s="36" t="s">
        <v>82</v>
      </c>
      <c r="C177" s="67">
        <f t="shared" si="175"/>
        <v>14</v>
      </c>
      <c r="D177" s="52">
        <f t="shared" si="166"/>
        <v>0</v>
      </c>
      <c r="E177" s="3"/>
      <c r="F177" s="28"/>
      <c r="G177" s="19">
        <f t="shared" si="177"/>
        <v>1</v>
      </c>
      <c r="H177" s="3">
        <v>1</v>
      </c>
      <c r="I177" s="17"/>
      <c r="J177" s="89"/>
      <c r="K177" s="27">
        <f t="shared" si="167"/>
        <v>13</v>
      </c>
      <c r="L177" s="3">
        <v>4</v>
      </c>
      <c r="M177" s="81">
        <v>9</v>
      </c>
      <c r="N177" s="89"/>
      <c r="O177" s="20">
        <f t="shared" si="168"/>
        <v>0</v>
      </c>
      <c r="P177" s="3"/>
      <c r="Q177" s="4"/>
    </row>
    <row r="178" spans="1:17" x14ac:dyDescent="0.4">
      <c r="A178" s="38"/>
      <c r="B178" s="36" t="s">
        <v>83</v>
      </c>
      <c r="C178" s="67">
        <f t="shared" si="175"/>
        <v>1</v>
      </c>
      <c r="D178" s="52">
        <f t="shared" si="166"/>
        <v>0</v>
      </c>
      <c r="E178" s="3"/>
      <c r="F178" s="28"/>
      <c r="G178" s="19">
        <f t="shared" si="177"/>
        <v>0</v>
      </c>
      <c r="H178" s="3"/>
      <c r="I178" s="17"/>
      <c r="J178" s="89"/>
      <c r="K178" s="27">
        <f t="shared" si="167"/>
        <v>1</v>
      </c>
      <c r="L178" s="3"/>
      <c r="M178" s="81">
        <v>1</v>
      </c>
      <c r="N178" s="89"/>
      <c r="O178" s="20">
        <f t="shared" si="168"/>
        <v>0</v>
      </c>
      <c r="P178" s="3"/>
      <c r="Q178" s="4"/>
    </row>
    <row r="179" spans="1:17" x14ac:dyDescent="0.4">
      <c r="A179" s="38"/>
      <c r="B179" s="36" t="s">
        <v>84</v>
      </c>
      <c r="C179" s="67">
        <f t="shared" si="175"/>
        <v>51</v>
      </c>
      <c r="D179" s="52">
        <f t="shared" si="166"/>
        <v>2</v>
      </c>
      <c r="E179" s="3">
        <v>2</v>
      </c>
      <c r="F179" s="28"/>
      <c r="G179" s="19">
        <f t="shared" si="177"/>
        <v>5</v>
      </c>
      <c r="H179" s="3">
        <v>1</v>
      </c>
      <c r="I179" s="17">
        <v>4</v>
      </c>
      <c r="J179" s="89"/>
      <c r="K179" s="27">
        <f t="shared" si="167"/>
        <v>43</v>
      </c>
      <c r="L179" s="3">
        <v>21</v>
      </c>
      <c r="M179" s="81">
        <v>22</v>
      </c>
      <c r="N179" s="89"/>
      <c r="O179" s="20">
        <f t="shared" si="168"/>
        <v>1</v>
      </c>
      <c r="P179" s="3">
        <v>1</v>
      </c>
      <c r="Q179" s="4"/>
    </row>
    <row r="180" spans="1:17" x14ac:dyDescent="0.4">
      <c r="A180" s="38"/>
      <c r="B180" s="36" t="s">
        <v>262</v>
      </c>
      <c r="C180" s="67">
        <f t="shared" ref="C180" si="195">D180+G180+K180+O180</f>
        <v>2</v>
      </c>
      <c r="D180" s="52">
        <f t="shared" ref="D180" si="196">E180+F180</f>
        <v>0</v>
      </c>
      <c r="E180" s="3"/>
      <c r="F180" s="28"/>
      <c r="G180" s="19">
        <f t="shared" ref="G180" si="197">H180+I180+J180</f>
        <v>1</v>
      </c>
      <c r="H180" s="3">
        <v>1</v>
      </c>
      <c r="I180" s="17"/>
      <c r="J180" s="89"/>
      <c r="K180" s="27">
        <f t="shared" ref="K180" si="198">L180+M180+N180</f>
        <v>1</v>
      </c>
      <c r="L180" s="3"/>
      <c r="M180" s="81">
        <v>1</v>
      </c>
      <c r="N180" s="89"/>
      <c r="O180" s="20">
        <f t="shared" ref="O180" si="199">P180+Q180</f>
        <v>0</v>
      </c>
      <c r="P180" s="3"/>
      <c r="Q180" s="4"/>
    </row>
    <row r="181" spans="1:17" x14ac:dyDescent="0.4">
      <c r="A181" s="38"/>
      <c r="B181" s="36" t="s">
        <v>85</v>
      </c>
      <c r="C181" s="67">
        <f t="shared" si="175"/>
        <v>43</v>
      </c>
      <c r="D181" s="52">
        <f t="shared" si="166"/>
        <v>0</v>
      </c>
      <c r="E181" s="3"/>
      <c r="F181" s="28"/>
      <c r="G181" s="19">
        <f t="shared" si="177"/>
        <v>1</v>
      </c>
      <c r="H181" s="3"/>
      <c r="I181" s="17">
        <v>1</v>
      </c>
      <c r="J181" s="89"/>
      <c r="K181" s="27">
        <f t="shared" ref="K181:K185" si="200">L181+M181+N181</f>
        <v>42</v>
      </c>
      <c r="L181" s="3">
        <v>15</v>
      </c>
      <c r="M181" s="81">
        <v>27</v>
      </c>
      <c r="N181" s="89"/>
      <c r="O181" s="20">
        <f t="shared" si="168"/>
        <v>0</v>
      </c>
      <c r="P181" s="3"/>
      <c r="Q181" s="4"/>
    </row>
    <row r="182" spans="1:17" x14ac:dyDescent="0.4">
      <c r="A182" s="38"/>
      <c r="B182" s="36" t="s">
        <v>263</v>
      </c>
      <c r="C182" s="67">
        <f t="shared" si="175"/>
        <v>1</v>
      </c>
      <c r="D182" s="52">
        <f t="shared" si="166"/>
        <v>0</v>
      </c>
      <c r="E182" s="3"/>
      <c r="F182" s="28"/>
      <c r="G182" s="19">
        <f t="shared" si="177"/>
        <v>0</v>
      </c>
      <c r="H182" s="3"/>
      <c r="I182" s="17"/>
      <c r="J182" s="89"/>
      <c r="K182" s="27">
        <f t="shared" si="200"/>
        <v>1</v>
      </c>
      <c r="L182" s="3">
        <v>1</v>
      </c>
      <c r="M182" s="81"/>
      <c r="N182" s="89"/>
      <c r="O182" s="20">
        <f t="shared" si="168"/>
        <v>0</v>
      </c>
      <c r="P182" s="3"/>
      <c r="Q182" s="4"/>
    </row>
    <row r="183" spans="1:17" x14ac:dyDescent="0.4">
      <c r="A183" s="38"/>
      <c r="B183" s="36" t="s">
        <v>201</v>
      </c>
      <c r="C183" s="67">
        <f t="shared" si="175"/>
        <v>1</v>
      </c>
      <c r="D183" s="52">
        <f t="shared" ref="D183" si="201">E183+F183</f>
        <v>0</v>
      </c>
      <c r="E183" s="3"/>
      <c r="F183" s="28"/>
      <c r="G183" s="19">
        <f t="shared" si="177"/>
        <v>0</v>
      </c>
      <c r="H183" s="3"/>
      <c r="I183" s="17"/>
      <c r="J183" s="89"/>
      <c r="K183" s="27">
        <f t="shared" ref="K183" si="202">L183+M183+N183</f>
        <v>1</v>
      </c>
      <c r="L183" s="3">
        <v>1</v>
      </c>
      <c r="M183" s="81"/>
      <c r="N183" s="89"/>
      <c r="O183" s="20">
        <f t="shared" ref="O183" si="203">P183+Q183</f>
        <v>0</v>
      </c>
      <c r="P183" s="3"/>
      <c r="Q183" s="4"/>
    </row>
    <row r="184" spans="1:17" x14ac:dyDescent="0.4">
      <c r="A184" s="38"/>
      <c r="B184" s="36" t="s">
        <v>202</v>
      </c>
      <c r="C184" s="67">
        <f t="shared" si="175"/>
        <v>1</v>
      </c>
      <c r="D184" s="52">
        <f t="shared" si="166"/>
        <v>0</v>
      </c>
      <c r="E184" s="3"/>
      <c r="F184" s="28"/>
      <c r="G184" s="19">
        <f t="shared" si="177"/>
        <v>0</v>
      </c>
      <c r="H184" s="3"/>
      <c r="I184" s="17"/>
      <c r="J184" s="89"/>
      <c r="K184" s="27">
        <f t="shared" si="200"/>
        <v>1</v>
      </c>
      <c r="L184" s="3">
        <v>1</v>
      </c>
      <c r="M184" s="81"/>
      <c r="N184" s="89"/>
      <c r="O184" s="20">
        <f t="shared" si="168"/>
        <v>0</v>
      </c>
      <c r="P184" s="3"/>
      <c r="Q184" s="4"/>
    </row>
    <row r="185" spans="1:17" x14ac:dyDescent="0.4">
      <c r="A185" s="38"/>
      <c r="B185" s="36" t="s">
        <v>203</v>
      </c>
      <c r="C185" s="67">
        <f t="shared" ref="C185" si="204">D185+G185+K185+O185</f>
        <v>1</v>
      </c>
      <c r="D185" s="52">
        <f t="shared" si="166"/>
        <v>0</v>
      </c>
      <c r="E185" s="3"/>
      <c r="F185" s="28"/>
      <c r="G185" s="19">
        <f t="shared" ref="G185" si="205">H185+I185+J185</f>
        <v>0</v>
      </c>
      <c r="H185" s="3"/>
      <c r="I185" s="17"/>
      <c r="J185" s="89"/>
      <c r="K185" s="27">
        <f t="shared" si="200"/>
        <v>1</v>
      </c>
      <c r="L185" s="3"/>
      <c r="M185" s="81">
        <v>1</v>
      </c>
      <c r="N185" s="89"/>
      <c r="O185" s="20">
        <f t="shared" si="168"/>
        <v>0</v>
      </c>
      <c r="P185" s="3"/>
      <c r="Q185" s="4"/>
    </row>
    <row r="186" spans="1:17" x14ac:dyDescent="0.4">
      <c r="A186" s="38"/>
      <c r="B186" s="36" t="s">
        <v>241</v>
      </c>
      <c r="C186" s="67">
        <f t="shared" si="175"/>
        <v>1</v>
      </c>
      <c r="D186" s="52">
        <f t="shared" ref="D186" si="206">E186+F186</f>
        <v>0</v>
      </c>
      <c r="E186" s="3"/>
      <c r="F186" s="28"/>
      <c r="G186" s="19">
        <f t="shared" si="177"/>
        <v>1</v>
      </c>
      <c r="H186" s="3">
        <v>1</v>
      </c>
      <c r="I186" s="17"/>
      <c r="J186" s="89"/>
      <c r="K186" s="27">
        <f t="shared" si="167"/>
        <v>0</v>
      </c>
      <c r="L186" s="3"/>
      <c r="M186" s="81"/>
      <c r="N186" s="89"/>
      <c r="O186" s="20">
        <f t="shared" ref="O186" si="207">P186+Q186</f>
        <v>0</v>
      </c>
      <c r="P186" s="3"/>
      <c r="Q186" s="4"/>
    </row>
    <row r="187" spans="1:17" x14ac:dyDescent="0.4">
      <c r="A187" s="38"/>
      <c r="B187" s="36" t="s">
        <v>86</v>
      </c>
      <c r="C187" s="67">
        <f t="shared" si="175"/>
        <v>19</v>
      </c>
      <c r="D187" s="52">
        <f t="shared" si="166"/>
        <v>2</v>
      </c>
      <c r="E187" s="3">
        <v>1</v>
      </c>
      <c r="F187" s="28">
        <v>1</v>
      </c>
      <c r="G187" s="19">
        <f t="shared" si="177"/>
        <v>3</v>
      </c>
      <c r="H187" s="3">
        <v>1</v>
      </c>
      <c r="I187" s="17">
        <v>2</v>
      </c>
      <c r="J187" s="89"/>
      <c r="K187" s="27">
        <f t="shared" si="167"/>
        <v>14</v>
      </c>
      <c r="L187" s="3">
        <v>9</v>
      </c>
      <c r="M187" s="81">
        <v>5</v>
      </c>
      <c r="N187" s="89"/>
      <c r="O187" s="20">
        <f t="shared" si="168"/>
        <v>0</v>
      </c>
      <c r="P187" s="3"/>
      <c r="Q187" s="4"/>
    </row>
    <row r="188" spans="1:17" ht="19.5" thickBot="1" x14ac:dyDescent="0.45">
      <c r="A188" s="38"/>
      <c r="B188" s="37" t="s">
        <v>147</v>
      </c>
      <c r="C188" s="68">
        <f t="shared" si="175"/>
        <v>5</v>
      </c>
      <c r="D188" s="53">
        <f t="shared" si="166"/>
        <v>0</v>
      </c>
      <c r="E188" s="30"/>
      <c r="F188" s="33"/>
      <c r="G188" s="19">
        <f t="shared" si="177"/>
        <v>0</v>
      </c>
      <c r="H188" s="30"/>
      <c r="I188" s="31"/>
      <c r="J188" s="90"/>
      <c r="K188" s="32">
        <f t="shared" si="167"/>
        <v>5</v>
      </c>
      <c r="L188" s="30">
        <v>2</v>
      </c>
      <c r="M188" s="82">
        <v>3</v>
      </c>
      <c r="N188" s="90"/>
      <c r="O188" s="29">
        <f t="shared" si="168"/>
        <v>0</v>
      </c>
      <c r="P188" s="30"/>
      <c r="Q188" s="34"/>
    </row>
    <row r="189" spans="1:17" ht="20.25" thickTop="1" thickBot="1" x14ac:dyDescent="0.45">
      <c r="A189" s="108" t="s">
        <v>87</v>
      </c>
      <c r="B189" s="110"/>
      <c r="C189" s="65">
        <f t="shared" si="175"/>
        <v>169</v>
      </c>
      <c r="D189" s="50">
        <f t="shared" si="166"/>
        <v>3</v>
      </c>
      <c r="E189" s="11">
        <f>SUM(E190:E221)</f>
        <v>0</v>
      </c>
      <c r="F189" s="24">
        <f>SUM(F190:F221)</f>
        <v>3</v>
      </c>
      <c r="G189" s="18">
        <f t="shared" si="177"/>
        <v>32</v>
      </c>
      <c r="H189" s="11">
        <f>SUM(H190:H221)</f>
        <v>14</v>
      </c>
      <c r="I189" s="15">
        <f>SUM(I190:I221)</f>
        <v>18</v>
      </c>
      <c r="J189" s="87">
        <f>SUM(J190:J221)</f>
        <v>0</v>
      </c>
      <c r="K189" s="23">
        <f t="shared" si="167"/>
        <v>133</v>
      </c>
      <c r="L189" s="11">
        <f>SUM(L190:L221)</f>
        <v>63</v>
      </c>
      <c r="M189" s="79">
        <f>SUM(M190:M221)</f>
        <v>70</v>
      </c>
      <c r="N189" s="87">
        <f>SUM(N190:N221)</f>
        <v>0</v>
      </c>
      <c r="O189" s="18">
        <f t="shared" si="168"/>
        <v>1</v>
      </c>
      <c r="P189" s="11">
        <f>SUM(P190:P221)</f>
        <v>0</v>
      </c>
      <c r="Q189" s="12">
        <f>SUM(Q190:Q221)</f>
        <v>1</v>
      </c>
    </row>
    <row r="190" spans="1:17" ht="19.5" thickTop="1" x14ac:dyDescent="0.4">
      <c r="A190" s="38"/>
      <c r="B190" s="35" t="s">
        <v>204</v>
      </c>
      <c r="C190" s="66">
        <f t="shared" si="175"/>
        <v>1</v>
      </c>
      <c r="D190" s="51">
        <f t="shared" si="166"/>
        <v>0</v>
      </c>
      <c r="E190" s="5"/>
      <c r="F190" s="26"/>
      <c r="G190" s="19">
        <f t="shared" si="177"/>
        <v>0</v>
      </c>
      <c r="H190" s="5"/>
      <c r="I190" s="16"/>
      <c r="J190" s="88"/>
      <c r="K190" s="25">
        <f t="shared" si="167"/>
        <v>1</v>
      </c>
      <c r="L190" s="5">
        <v>1</v>
      </c>
      <c r="M190" s="80"/>
      <c r="N190" s="88"/>
      <c r="O190" s="19">
        <f t="shared" si="168"/>
        <v>0</v>
      </c>
      <c r="P190" s="5"/>
      <c r="Q190" s="6"/>
    </row>
    <row r="191" spans="1:17" x14ac:dyDescent="0.4">
      <c r="A191" s="38"/>
      <c r="B191" s="36" t="s">
        <v>88</v>
      </c>
      <c r="C191" s="67">
        <f t="shared" si="175"/>
        <v>37</v>
      </c>
      <c r="D191" s="52">
        <f t="shared" ref="D191" si="208">E191+F191</f>
        <v>2</v>
      </c>
      <c r="E191" s="3"/>
      <c r="F191" s="28">
        <v>2</v>
      </c>
      <c r="G191" s="20">
        <f t="shared" si="177"/>
        <v>14</v>
      </c>
      <c r="H191" s="3">
        <v>3</v>
      </c>
      <c r="I191" s="17">
        <v>11</v>
      </c>
      <c r="J191" s="89"/>
      <c r="K191" s="27">
        <f t="shared" ref="K191" si="209">L191+M191+N191</f>
        <v>20</v>
      </c>
      <c r="L191" s="3">
        <v>7</v>
      </c>
      <c r="M191" s="81">
        <v>13</v>
      </c>
      <c r="N191" s="89"/>
      <c r="O191" s="20">
        <f t="shared" ref="O191" si="210">P191+Q191</f>
        <v>1</v>
      </c>
      <c r="P191" s="3"/>
      <c r="Q191" s="4">
        <v>1</v>
      </c>
    </row>
    <row r="192" spans="1:17" x14ac:dyDescent="0.4">
      <c r="A192" s="38"/>
      <c r="B192" s="36" t="s">
        <v>89</v>
      </c>
      <c r="C192" s="67">
        <f t="shared" si="175"/>
        <v>1</v>
      </c>
      <c r="D192" s="52">
        <f t="shared" si="166"/>
        <v>0</v>
      </c>
      <c r="E192" s="3"/>
      <c r="F192" s="28"/>
      <c r="G192" s="20">
        <f t="shared" si="177"/>
        <v>0</v>
      </c>
      <c r="H192" s="3"/>
      <c r="I192" s="17"/>
      <c r="J192" s="89"/>
      <c r="K192" s="27">
        <f t="shared" si="167"/>
        <v>1</v>
      </c>
      <c r="L192" s="3"/>
      <c r="M192" s="81">
        <v>1</v>
      </c>
      <c r="N192" s="89"/>
      <c r="O192" s="20">
        <f t="shared" si="168"/>
        <v>0</v>
      </c>
      <c r="P192" s="3"/>
      <c r="Q192" s="4"/>
    </row>
    <row r="193" spans="1:17" x14ac:dyDescent="0.4">
      <c r="A193" s="38"/>
      <c r="B193" s="36" t="s">
        <v>90</v>
      </c>
      <c r="C193" s="67">
        <f t="shared" si="175"/>
        <v>1</v>
      </c>
      <c r="D193" s="52">
        <f t="shared" si="166"/>
        <v>0</v>
      </c>
      <c r="E193" s="3"/>
      <c r="F193" s="28"/>
      <c r="G193" s="20">
        <f t="shared" si="177"/>
        <v>0</v>
      </c>
      <c r="H193" s="3"/>
      <c r="I193" s="17"/>
      <c r="J193" s="89"/>
      <c r="K193" s="27">
        <f t="shared" si="167"/>
        <v>1</v>
      </c>
      <c r="L193" s="3"/>
      <c r="M193" s="81">
        <v>1</v>
      </c>
      <c r="N193" s="89"/>
      <c r="O193" s="20">
        <f t="shared" si="168"/>
        <v>0</v>
      </c>
      <c r="P193" s="3"/>
      <c r="Q193" s="4"/>
    </row>
    <row r="194" spans="1:17" x14ac:dyDescent="0.4">
      <c r="A194" s="38"/>
      <c r="B194" s="36" t="s">
        <v>91</v>
      </c>
      <c r="C194" s="67">
        <f t="shared" ref="C194" si="211">D194+G194+K194+O194</f>
        <v>1</v>
      </c>
      <c r="D194" s="52">
        <f t="shared" si="166"/>
        <v>0</v>
      </c>
      <c r="E194" s="3"/>
      <c r="F194" s="28"/>
      <c r="G194" s="20">
        <f t="shared" ref="G194" si="212">H194+I194+J194</f>
        <v>0</v>
      </c>
      <c r="H194" s="3"/>
      <c r="I194" s="17"/>
      <c r="J194" s="89"/>
      <c r="K194" s="27">
        <f t="shared" si="167"/>
        <v>1</v>
      </c>
      <c r="L194" s="3"/>
      <c r="M194" s="81">
        <v>1</v>
      </c>
      <c r="N194" s="89"/>
      <c r="O194" s="20">
        <f t="shared" si="168"/>
        <v>0</v>
      </c>
      <c r="P194" s="3"/>
      <c r="Q194" s="4"/>
    </row>
    <row r="195" spans="1:17" x14ac:dyDescent="0.4">
      <c r="A195" s="38"/>
      <c r="B195" s="36" t="s">
        <v>265</v>
      </c>
      <c r="C195" s="67">
        <f t="shared" si="175"/>
        <v>1</v>
      </c>
      <c r="D195" s="52">
        <f t="shared" ref="D195" si="213">E195+F195</f>
        <v>0</v>
      </c>
      <c r="E195" s="3"/>
      <c r="F195" s="28"/>
      <c r="G195" s="20">
        <f t="shared" si="177"/>
        <v>1</v>
      </c>
      <c r="H195" s="3"/>
      <c r="I195" s="17">
        <v>1</v>
      </c>
      <c r="J195" s="89"/>
      <c r="K195" s="27">
        <f t="shared" ref="K195" si="214">L195+M195+N195</f>
        <v>0</v>
      </c>
      <c r="L195" s="3"/>
      <c r="M195" s="81"/>
      <c r="N195" s="89"/>
      <c r="O195" s="20">
        <f t="shared" ref="O195" si="215">P195+Q195</f>
        <v>0</v>
      </c>
      <c r="P195" s="3"/>
      <c r="Q195" s="4"/>
    </row>
    <row r="196" spans="1:17" x14ac:dyDescent="0.4">
      <c r="A196" s="38"/>
      <c r="B196" s="36" t="s">
        <v>205</v>
      </c>
      <c r="C196" s="67">
        <f t="shared" si="175"/>
        <v>1</v>
      </c>
      <c r="D196" s="52">
        <f t="shared" si="166"/>
        <v>0</v>
      </c>
      <c r="E196" s="3"/>
      <c r="F196" s="28"/>
      <c r="G196" s="20">
        <f t="shared" si="177"/>
        <v>1</v>
      </c>
      <c r="H196" s="3"/>
      <c r="I196" s="17">
        <v>1</v>
      </c>
      <c r="J196" s="89"/>
      <c r="K196" s="27">
        <f t="shared" si="167"/>
        <v>0</v>
      </c>
      <c r="L196" s="3"/>
      <c r="M196" s="81"/>
      <c r="N196" s="89"/>
      <c r="O196" s="20">
        <f t="shared" si="168"/>
        <v>0</v>
      </c>
      <c r="P196" s="3"/>
      <c r="Q196" s="4"/>
    </row>
    <row r="197" spans="1:17" x14ac:dyDescent="0.4">
      <c r="A197" s="38"/>
      <c r="B197" s="36" t="s">
        <v>92</v>
      </c>
      <c r="C197" s="67">
        <f t="shared" si="175"/>
        <v>1</v>
      </c>
      <c r="D197" s="52">
        <f t="shared" ref="D197:D198" si="216">E197+F197</f>
        <v>0</v>
      </c>
      <c r="E197" s="3"/>
      <c r="F197" s="28"/>
      <c r="G197" s="20">
        <f t="shared" si="177"/>
        <v>0</v>
      </c>
      <c r="H197" s="3"/>
      <c r="I197" s="17"/>
      <c r="J197" s="89"/>
      <c r="K197" s="27">
        <f t="shared" ref="K197:K198" si="217">L197+M197+N197</f>
        <v>1</v>
      </c>
      <c r="L197" s="3"/>
      <c r="M197" s="81">
        <v>1</v>
      </c>
      <c r="N197" s="89"/>
      <c r="O197" s="20">
        <f t="shared" ref="O197:O198" si="218">P197+Q197</f>
        <v>0</v>
      </c>
      <c r="P197" s="3"/>
      <c r="Q197" s="4"/>
    </row>
    <row r="198" spans="1:17" x14ac:dyDescent="0.4">
      <c r="A198" s="38"/>
      <c r="B198" s="36" t="s">
        <v>242</v>
      </c>
      <c r="C198" s="67">
        <f t="shared" ref="C198" si="219">D198+G198+K198+O198</f>
        <v>1</v>
      </c>
      <c r="D198" s="52">
        <f t="shared" si="216"/>
        <v>0</v>
      </c>
      <c r="E198" s="3"/>
      <c r="F198" s="28"/>
      <c r="G198" s="20">
        <f t="shared" ref="G198" si="220">H198+I198+J198</f>
        <v>0</v>
      </c>
      <c r="H198" s="3"/>
      <c r="I198" s="17"/>
      <c r="J198" s="89"/>
      <c r="K198" s="27">
        <f t="shared" si="217"/>
        <v>1</v>
      </c>
      <c r="L198" s="3">
        <v>1</v>
      </c>
      <c r="M198" s="81"/>
      <c r="N198" s="89"/>
      <c r="O198" s="20">
        <f t="shared" si="218"/>
        <v>0</v>
      </c>
      <c r="P198" s="3"/>
      <c r="Q198" s="4"/>
    </row>
    <row r="199" spans="1:17" x14ac:dyDescent="0.4">
      <c r="A199" s="38"/>
      <c r="B199" s="36" t="s">
        <v>207</v>
      </c>
      <c r="C199" s="67">
        <f t="shared" si="175"/>
        <v>1</v>
      </c>
      <c r="D199" s="52">
        <f t="shared" si="166"/>
        <v>0</v>
      </c>
      <c r="E199" s="3"/>
      <c r="F199" s="28"/>
      <c r="G199" s="20">
        <f t="shared" si="177"/>
        <v>0</v>
      </c>
      <c r="H199" s="3"/>
      <c r="I199" s="17"/>
      <c r="J199" s="89"/>
      <c r="K199" s="27">
        <f t="shared" si="167"/>
        <v>1</v>
      </c>
      <c r="L199" s="3"/>
      <c r="M199" s="81">
        <v>1</v>
      </c>
      <c r="N199" s="89"/>
      <c r="O199" s="20">
        <f t="shared" si="168"/>
        <v>0</v>
      </c>
      <c r="P199" s="3"/>
      <c r="Q199" s="4"/>
    </row>
    <row r="200" spans="1:17" x14ac:dyDescent="0.4">
      <c r="A200" s="38"/>
      <c r="B200" s="36" t="s">
        <v>93</v>
      </c>
      <c r="C200" s="67">
        <f t="shared" si="175"/>
        <v>2</v>
      </c>
      <c r="D200" s="52">
        <f t="shared" si="166"/>
        <v>0</v>
      </c>
      <c r="E200" s="3"/>
      <c r="F200" s="28"/>
      <c r="G200" s="20">
        <f t="shared" si="177"/>
        <v>2</v>
      </c>
      <c r="H200" s="3">
        <v>1</v>
      </c>
      <c r="I200" s="17">
        <v>1</v>
      </c>
      <c r="J200" s="89"/>
      <c r="K200" s="27">
        <f t="shared" ref="K200" si="221">L200+M200+N200</f>
        <v>0</v>
      </c>
      <c r="L200" s="3"/>
      <c r="M200" s="81"/>
      <c r="N200" s="89"/>
      <c r="O200" s="20">
        <f t="shared" si="168"/>
        <v>0</v>
      </c>
      <c r="P200" s="3"/>
      <c r="Q200" s="4"/>
    </row>
    <row r="201" spans="1:17" x14ac:dyDescent="0.4">
      <c r="A201" s="38"/>
      <c r="B201" s="36" t="s">
        <v>206</v>
      </c>
      <c r="C201" s="67">
        <f t="shared" si="175"/>
        <v>1</v>
      </c>
      <c r="D201" s="52">
        <f t="shared" ref="D201" si="222">E201+F201</f>
        <v>0</v>
      </c>
      <c r="E201" s="3"/>
      <c r="F201" s="28"/>
      <c r="G201" s="20">
        <f t="shared" si="177"/>
        <v>0</v>
      </c>
      <c r="H201" s="3"/>
      <c r="I201" s="17"/>
      <c r="J201" s="89"/>
      <c r="K201" s="27">
        <f t="shared" si="167"/>
        <v>1</v>
      </c>
      <c r="L201" s="3">
        <v>1</v>
      </c>
      <c r="M201" s="81"/>
      <c r="N201" s="89"/>
      <c r="O201" s="20">
        <f t="shared" ref="O201" si="223">P201+Q201</f>
        <v>0</v>
      </c>
      <c r="P201" s="3"/>
      <c r="Q201" s="4"/>
    </row>
    <row r="202" spans="1:17" x14ac:dyDescent="0.4">
      <c r="A202" s="38"/>
      <c r="B202" s="36" t="s">
        <v>148</v>
      </c>
      <c r="C202" s="67">
        <f t="shared" si="175"/>
        <v>2</v>
      </c>
      <c r="D202" s="52">
        <f t="shared" si="166"/>
        <v>0</v>
      </c>
      <c r="E202" s="3"/>
      <c r="F202" s="28"/>
      <c r="G202" s="20">
        <f t="shared" si="177"/>
        <v>0</v>
      </c>
      <c r="H202" s="3"/>
      <c r="I202" s="17"/>
      <c r="J202" s="89"/>
      <c r="K202" s="27">
        <f t="shared" si="167"/>
        <v>2</v>
      </c>
      <c r="L202" s="3"/>
      <c r="M202" s="81">
        <v>2</v>
      </c>
      <c r="N202" s="89"/>
      <c r="O202" s="20">
        <f t="shared" si="168"/>
        <v>0</v>
      </c>
      <c r="P202" s="3"/>
      <c r="Q202" s="4"/>
    </row>
    <row r="203" spans="1:17" x14ac:dyDescent="0.4">
      <c r="A203" s="38"/>
      <c r="B203" s="36" t="s">
        <v>94</v>
      </c>
      <c r="C203" s="67">
        <f t="shared" si="175"/>
        <v>4</v>
      </c>
      <c r="D203" s="52">
        <f t="shared" si="166"/>
        <v>0</v>
      </c>
      <c r="E203" s="3"/>
      <c r="F203" s="28"/>
      <c r="G203" s="20">
        <f t="shared" si="177"/>
        <v>2</v>
      </c>
      <c r="H203" s="3">
        <v>1</v>
      </c>
      <c r="I203" s="17">
        <v>1</v>
      </c>
      <c r="J203" s="89"/>
      <c r="K203" s="27">
        <f t="shared" si="167"/>
        <v>2</v>
      </c>
      <c r="L203" s="3">
        <v>2</v>
      </c>
      <c r="M203" s="81"/>
      <c r="N203" s="89"/>
      <c r="O203" s="20">
        <f t="shared" si="168"/>
        <v>0</v>
      </c>
      <c r="P203" s="3"/>
      <c r="Q203" s="4"/>
    </row>
    <row r="204" spans="1:17" x14ac:dyDescent="0.4">
      <c r="A204" s="38"/>
      <c r="B204" s="36" t="s">
        <v>95</v>
      </c>
      <c r="C204" s="67">
        <f t="shared" si="175"/>
        <v>3</v>
      </c>
      <c r="D204" s="52">
        <f t="shared" ref="D204" si="224">E204+F204</f>
        <v>1</v>
      </c>
      <c r="E204" s="3"/>
      <c r="F204" s="28">
        <v>1</v>
      </c>
      <c r="G204" s="20">
        <f t="shared" si="177"/>
        <v>0</v>
      </c>
      <c r="H204" s="3"/>
      <c r="I204" s="17"/>
      <c r="J204" s="89"/>
      <c r="K204" s="27">
        <f t="shared" ref="K204" si="225">L204+M204+N204</f>
        <v>2</v>
      </c>
      <c r="L204" s="3">
        <v>2</v>
      </c>
      <c r="M204" s="81"/>
      <c r="N204" s="89"/>
      <c r="O204" s="20">
        <f t="shared" ref="O204" si="226">P204+Q204</f>
        <v>0</v>
      </c>
      <c r="P204" s="3"/>
      <c r="Q204" s="4"/>
    </row>
    <row r="205" spans="1:17" x14ac:dyDescent="0.4">
      <c r="A205" s="38"/>
      <c r="B205" s="36" t="s">
        <v>208</v>
      </c>
      <c r="C205" s="67">
        <f t="shared" si="175"/>
        <v>1</v>
      </c>
      <c r="D205" s="52">
        <f t="shared" si="166"/>
        <v>0</v>
      </c>
      <c r="E205" s="3"/>
      <c r="F205" s="28"/>
      <c r="G205" s="20">
        <f t="shared" si="177"/>
        <v>0</v>
      </c>
      <c r="H205" s="3"/>
      <c r="I205" s="17"/>
      <c r="J205" s="89"/>
      <c r="K205" s="27">
        <f t="shared" si="167"/>
        <v>1</v>
      </c>
      <c r="L205" s="3"/>
      <c r="M205" s="81">
        <v>1</v>
      </c>
      <c r="N205" s="89"/>
      <c r="O205" s="20">
        <f t="shared" si="168"/>
        <v>0</v>
      </c>
      <c r="P205" s="3"/>
      <c r="Q205" s="4"/>
    </row>
    <row r="206" spans="1:17" x14ac:dyDescent="0.4">
      <c r="A206" s="38"/>
      <c r="B206" s="36" t="s">
        <v>96</v>
      </c>
      <c r="C206" s="67">
        <f t="shared" si="175"/>
        <v>1</v>
      </c>
      <c r="D206" s="52">
        <f t="shared" si="166"/>
        <v>0</v>
      </c>
      <c r="E206" s="3"/>
      <c r="F206" s="28"/>
      <c r="G206" s="20">
        <f t="shared" si="177"/>
        <v>0</v>
      </c>
      <c r="H206" s="3"/>
      <c r="I206" s="17"/>
      <c r="J206" s="89"/>
      <c r="K206" s="27">
        <f t="shared" si="167"/>
        <v>1</v>
      </c>
      <c r="L206" s="3">
        <v>1</v>
      </c>
      <c r="M206" s="81"/>
      <c r="N206" s="89"/>
      <c r="O206" s="20">
        <f t="shared" si="168"/>
        <v>0</v>
      </c>
      <c r="P206" s="3"/>
      <c r="Q206" s="4"/>
    </row>
    <row r="207" spans="1:17" x14ac:dyDescent="0.4">
      <c r="A207" s="38"/>
      <c r="B207" s="36" t="s">
        <v>97</v>
      </c>
      <c r="C207" s="67">
        <f t="shared" si="175"/>
        <v>3</v>
      </c>
      <c r="D207" s="52">
        <f t="shared" si="166"/>
        <v>0</v>
      </c>
      <c r="E207" s="3"/>
      <c r="F207" s="28"/>
      <c r="G207" s="20">
        <f>H207+I207+J207</f>
        <v>0</v>
      </c>
      <c r="H207" s="3"/>
      <c r="I207" s="17"/>
      <c r="J207" s="89"/>
      <c r="K207" s="27">
        <f t="shared" si="167"/>
        <v>3</v>
      </c>
      <c r="L207" s="3">
        <v>1</v>
      </c>
      <c r="M207" s="81">
        <v>2</v>
      </c>
      <c r="N207" s="89"/>
      <c r="O207" s="20">
        <f t="shared" si="168"/>
        <v>0</v>
      </c>
      <c r="P207" s="3"/>
      <c r="Q207" s="4"/>
    </row>
    <row r="208" spans="1:17" x14ac:dyDescent="0.4">
      <c r="A208" s="38"/>
      <c r="B208" s="36" t="s">
        <v>268</v>
      </c>
      <c r="C208" s="67">
        <f t="shared" ref="C208" si="227">D208+G208+K208+O208</f>
        <v>0</v>
      </c>
      <c r="D208" s="52">
        <f t="shared" ref="D208" si="228">E208+F208</f>
        <v>0</v>
      </c>
      <c r="E208" s="3"/>
      <c r="F208" s="28"/>
      <c r="G208" s="20">
        <f t="shared" ref="G208" si="229">H208+I208+J208</f>
        <v>0</v>
      </c>
      <c r="H208" s="3"/>
      <c r="I208" s="17"/>
      <c r="J208" s="89"/>
      <c r="K208" s="27">
        <f t="shared" ref="K208" si="230">L208+M208+N208</f>
        <v>0</v>
      </c>
      <c r="L208" s="3"/>
      <c r="M208" s="81"/>
      <c r="N208" s="89"/>
      <c r="O208" s="20">
        <f t="shared" ref="O208" si="231">P208+Q208</f>
        <v>0</v>
      </c>
      <c r="P208" s="3"/>
      <c r="Q208" s="4"/>
    </row>
    <row r="209" spans="1:17" x14ac:dyDescent="0.4">
      <c r="A209" s="38"/>
      <c r="B209" s="36" t="s">
        <v>98</v>
      </c>
      <c r="C209" s="67">
        <f t="shared" si="175"/>
        <v>4</v>
      </c>
      <c r="D209" s="52">
        <f t="shared" si="166"/>
        <v>0</v>
      </c>
      <c r="E209" s="3"/>
      <c r="F209" s="28"/>
      <c r="G209" s="20">
        <f t="shared" si="177"/>
        <v>1</v>
      </c>
      <c r="H209" s="3">
        <v>1</v>
      </c>
      <c r="I209" s="17"/>
      <c r="J209" s="89"/>
      <c r="K209" s="27">
        <f t="shared" si="167"/>
        <v>3</v>
      </c>
      <c r="L209" s="3">
        <v>2</v>
      </c>
      <c r="M209" s="81">
        <v>1</v>
      </c>
      <c r="N209" s="89"/>
      <c r="O209" s="20">
        <f t="shared" si="168"/>
        <v>0</v>
      </c>
      <c r="P209" s="3"/>
      <c r="Q209" s="4"/>
    </row>
    <row r="210" spans="1:17" x14ac:dyDescent="0.4">
      <c r="A210" s="38"/>
      <c r="B210" s="36" t="s">
        <v>156</v>
      </c>
      <c r="C210" s="67">
        <f t="shared" si="175"/>
        <v>1</v>
      </c>
      <c r="D210" s="52">
        <f t="shared" si="166"/>
        <v>0</v>
      </c>
      <c r="E210" s="3"/>
      <c r="F210" s="28"/>
      <c r="G210" s="20">
        <f t="shared" si="177"/>
        <v>0</v>
      </c>
      <c r="H210" s="3"/>
      <c r="I210" s="17"/>
      <c r="J210" s="89"/>
      <c r="K210" s="27">
        <f t="shared" si="167"/>
        <v>1</v>
      </c>
      <c r="L210" s="3"/>
      <c r="M210" s="81">
        <v>1</v>
      </c>
      <c r="N210" s="89"/>
      <c r="O210" s="20">
        <f t="shared" si="168"/>
        <v>0</v>
      </c>
      <c r="P210" s="3"/>
      <c r="Q210" s="4"/>
    </row>
    <row r="211" spans="1:17" x14ac:dyDescent="0.4">
      <c r="A211" s="38"/>
      <c r="B211" s="36" t="s">
        <v>209</v>
      </c>
      <c r="C211" s="67">
        <f t="shared" si="175"/>
        <v>2</v>
      </c>
      <c r="D211" s="52">
        <f t="shared" ref="D211" si="232">E211+F211</f>
        <v>0</v>
      </c>
      <c r="E211" s="3"/>
      <c r="F211" s="28"/>
      <c r="G211" s="20">
        <f t="shared" si="177"/>
        <v>2</v>
      </c>
      <c r="H211" s="3">
        <v>1</v>
      </c>
      <c r="I211" s="17">
        <v>1</v>
      </c>
      <c r="J211" s="89"/>
      <c r="K211" s="27">
        <f t="shared" ref="K211" si="233">L211+M211+N211</f>
        <v>0</v>
      </c>
      <c r="L211" s="3"/>
      <c r="M211" s="81"/>
      <c r="N211" s="89"/>
      <c r="O211" s="20">
        <f t="shared" ref="O211" si="234">P211+Q211</f>
        <v>0</v>
      </c>
      <c r="P211" s="3"/>
      <c r="Q211" s="4"/>
    </row>
    <row r="212" spans="1:17" x14ac:dyDescent="0.4">
      <c r="A212" s="38"/>
      <c r="B212" s="36" t="s">
        <v>99</v>
      </c>
      <c r="C212" s="67">
        <f t="shared" si="175"/>
        <v>3</v>
      </c>
      <c r="D212" s="52">
        <f t="shared" si="166"/>
        <v>0</v>
      </c>
      <c r="E212" s="3"/>
      <c r="F212" s="28"/>
      <c r="G212" s="20">
        <f t="shared" si="177"/>
        <v>1</v>
      </c>
      <c r="H212" s="3"/>
      <c r="I212" s="17">
        <v>1</v>
      </c>
      <c r="J212" s="89"/>
      <c r="K212" s="27">
        <f t="shared" si="167"/>
        <v>2</v>
      </c>
      <c r="L212" s="3">
        <v>1</v>
      </c>
      <c r="M212" s="81">
        <v>1</v>
      </c>
      <c r="N212" s="89"/>
      <c r="O212" s="20">
        <f t="shared" si="168"/>
        <v>0</v>
      </c>
      <c r="P212" s="3"/>
      <c r="Q212" s="4"/>
    </row>
    <row r="213" spans="1:17" x14ac:dyDescent="0.4">
      <c r="A213" s="38"/>
      <c r="B213" s="36" t="s">
        <v>100</v>
      </c>
      <c r="C213" s="67">
        <f t="shared" si="175"/>
        <v>9</v>
      </c>
      <c r="D213" s="52">
        <f t="shared" ref="D213:D215" si="235">E213+F213</f>
        <v>0</v>
      </c>
      <c r="E213" s="3"/>
      <c r="F213" s="28"/>
      <c r="G213" s="20">
        <f t="shared" si="177"/>
        <v>2</v>
      </c>
      <c r="H213" s="3">
        <v>2</v>
      </c>
      <c r="I213" s="17"/>
      <c r="J213" s="89"/>
      <c r="K213" s="27">
        <f t="shared" si="167"/>
        <v>7</v>
      </c>
      <c r="L213" s="3">
        <v>7</v>
      </c>
      <c r="M213" s="81"/>
      <c r="N213" s="89"/>
      <c r="O213" s="20">
        <f t="shared" ref="O213:O215" si="236">P213+Q213</f>
        <v>0</v>
      </c>
      <c r="P213" s="3"/>
      <c r="Q213" s="4"/>
    </row>
    <row r="214" spans="1:17" x14ac:dyDescent="0.4">
      <c r="A214" s="38"/>
      <c r="B214" s="36" t="s">
        <v>149</v>
      </c>
      <c r="C214" s="67">
        <f t="shared" si="175"/>
        <v>1</v>
      </c>
      <c r="D214" s="52">
        <f t="shared" ref="D214" si="237">E214+F214</f>
        <v>0</v>
      </c>
      <c r="E214" s="3"/>
      <c r="F214" s="28"/>
      <c r="G214" s="20">
        <f t="shared" si="177"/>
        <v>0</v>
      </c>
      <c r="H214" s="3"/>
      <c r="I214" s="17"/>
      <c r="J214" s="89"/>
      <c r="K214" s="27">
        <f t="shared" si="167"/>
        <v>1</v>
      </c>
      <c r="L214" s="3"/>
      <c r="M214" s="81">
        <v>1</v>
      </c>
      <c r="N214" s="89"/>
      <c r="O214" s="20">
        <f t="shared" ref="O214" si="238">P214+Q214</f>
        <v>0</v>
      </c>
      <c r="P214" s="3"/>
      <c r="Q214" s="4"/>
    </row>
    <row r="215" spans="1:17" x14ac:dyDescent="0.4">
      <c r="A215" s="38"/>
      <c r="B215" s="36" t="s">
        <v>210</v>
      </c>
      <c r="C215" s="67">
        <f t="shared" si="175"/>
        <v>1</v>
      </c>
      <c r="D215" s="52">
        <f t="shared" si="235"/>
        <v>0</v>
      </c>
      <c r="E215" s="3"/>
      <c r="F215" s="28"/>
      <c r="G215" s="20">
        <f t="shared" si="177"/>
        <v>0</v>
      </c>
      <c r="H215" s="3"/>
      <c r="I215" s="17"/>
      <c r="J215" s="89"/>
      <c r="K215" s="27">
        <f t="shared" ref="K215" si="239">L215+M215+N215</f>
        <v>1</v>
      </c>
      <c r="L215" s="3"/>
      <c r="M215" s="81">
        <v>1</v>
      </c>
      <c r="N215" s="89"/>
      <c r="O215" s="20">
        <f t="shared" si="236"/>
        <v>0</v>
      </c>
      <c r="P215" s="3"/>
      <c r="Q215" s="4"/>
    </row>
    <row r="216" spans="1:17" x14ac:dyDescent="0.4">
      <c r="A216" s="38"/>
      <c r="B216" s="36" t="s">
        <v>101</v>
      </c>
      <c r="C216" s="67">
        <f t="shared" si="175"/>
        <v>39</v>
      </c>
      <c r="D216" s="52">
        <f t="shared" si="166"/>
        <v>0</v>
      </c>
      <c r="E216" s="3"/>
      <c r="F216" s="28"/>
      <c r="G216" s="20">
        <f t="shared" si="177"/>
        <v>2</v>
      </c>
      <c r="H216" s="3">
        <v>2</v>
      </c>
      <c r="I216" s="17"/>
      <c r="J216" s="89"/>
      <c r="K216" s="27">
        <f t="shared" si="167"/>
        <v>37</v>
      </c>
      <c r="L216" s="3">
        <v>14</v>
      </c>
      <c r="M216" s="81">
        <v>23</v>
      </c>
      <c r="N216" s="89"/>
      <c r="O216" s="20">
        <f t="shared" si="168"/>
        <v>0</v>
      </c>
      <c r="P216" s="3"/>
      <c r="Q216" s="4"/>
    </row>
    <row r="217" spans="1:17" x14ac:dyDescent="0.4">
      <c r="A217" s="38"/>
      <c r="B217" s="36" t="s">
        <v>102</v>
      </c>
      <c r="C217" s="67">
        <f t="shared" si="175"/>
        <v>3</v>
      </c>
      <c r="D217" s="52">
        <f t="shared" ref="D217:D218" si="240">E217+F217</f>
        <v>0</v>
      </c>
      <c r="E217" s="3"/>
      <c r="F217" s="28"/>
      <c r="G217" s="20">
        <f t="shared" si="177"/>
        <v>2</v>
      </c>
      <c r="H217" s="3">
        <v>2</v>
      </c>
      <c r="I217" s="17"/>
      <c r="J217" s="89"/>
      <c r="K217" s="27">
        <f t="shared" si="167"/>
        <v>1</v>
      </c>
      <c r="L217" s="3">
        <v>1</v>
      </c>
      <c r="M217" s="81"/>
      <c r="N217" s="89"/>
      <c r="O217" s="20">
        <f t="shared" ref="O217:O218" si="241">P217+Q217</f>
        <v>0</v>
      </c>
      <c r="P217" s="3"/>
      <c r="Q217" s="4"/>
    </row>
    <row r="218" spans="1:17" x14ac:dyDescent="0.4">
      <c r="A218" s="38"/>
      <c r="B218" s="36" t="s">
        <v>103</v>
      </c>
      <c r="C218" s="67">
        <f t="shared" si="175"/>
        <v>38</v>
      </c>
      <c r="D218" s="52">
        <f t="shared" si="240"/>
        <v>0</v>
      </c>
      <c r="E218" s="3"/>
      <c r="F218" s="28"/>
      <c r="G218" s="20">
        <f t="shared" si="177"/>
        <v>2</v>
      </c>
      <c r="H218" s="3">
        <v>1</v>
      </c>
      <c r="I218" s="17">
        <v>1</v>
      </c>
      <c r="J218" s="89"/>
      <c r="K218" s="27">
        <f t="shared" ref="K218" si="242">L218+M218+N218</f>
        <v>36</v>
      </c>
      <c r="L218" s="3">
        <v>20</v>
      </c>
      <c r="M218" s="81">
        <v>16</v>
      </c>
      <c r="N218" s="89"/>
      <c r="O218" s="20">
        <f t="shared" si="241"/>
        <v>0</v>
      </c>
      <c r="P218" s="3"/>
      <c r="Q218" s="4"/>
    </row>
    <row r="219" spans="1:17" x14ac:dyDescent="0.4">
      <c r="A219" s="38"/>
      <c r="B219" s="36" t="s">
        <v>211</v>
      </c>
      <c r="C219" s="67">
        <f t="shared" si="175"/>
        <v>1</v>
      </c>
      <c r="D219" s="52">
        <f t="shared" si="166"/>
        <v>0</v>
      </c>
      <c r="E219" s="3"/>
      <c r="F219" s="28"/>
      <c r="G219" s="20">
        <f t="shared" si="177"/>
        <v>0</v>
      </c>
      <c r="H219" s="3"/>
      <c r="I219" s="17"/>
      <c r="J219" s="89"/>
      <c r="K219" s="27">
        <f t="shared" si="167"/>
        <v>1</v>
      </c>
      <c r="L219" s="3"/>
      <c r="M219" s="81">
        <v>1</v>
      </c>
      <c r="N219" s="89"/>
      <c r="O219" s="20">
        <f t="shared" si="168"/>
        <v>0</v>
      </c>
      <c r="P219" s="3"/>
      <c r="Q219" s="4"/>
    </row>
    <row r="220" spans="1:17" x14ac:dyDescent="0.4">
      <c r="A220" s="38"/>
      <c r="B220" s="36" t="s">
        <v>266</v>
      </c>
      <c r="C220" s="67">
        <f t="shared" ref="C220" si="243">D220+G220+K220+O220</f>
        <v>3</v>
      </c>
      <c r="D220" s="52">
        <f t="shared" si="166"/>
        <v>0</v>
      </c>
      <c r="E220" s="3"/>
      <c r="F220" s="28"/>
      <c r="G220" s="20">
        <f t="shared" ref="G220" si="244">H220+I220+J220</f>
        <v>0</v>
      </c>
      <c r="H220" s="3"/>
      <c r="I220" s="17"/>
      <c r="J220" s="89"/>
      <c r="K220" s="27">
        <f t="shared" si="167"/>
        <v>3</v>
      </c>
      <c r="L220" s="3">
        <v>2</v>
      </c>
      <c r="M220" s="81">
        <v>1</v>
      </c>
      <c r="N220" s="89"/>
      <c r="O220" s="20">
        <f t="shared" si="168"/>
        <v>0</v>
      </c>
      <c r="P220" s="3"/>
      <c r="Q220" s="4"/>
    </row>
    <row r="221" spans="1:17" ht="19.5" thickBot="1" x14ac:dyDescent="0.45">
      <c r="A221" s="38"/>
      <c r="B221" s="37" t="s">
        <v>267</v>
      </c>
      <c r="C221" s="68">
        <f t="shared" si="175"/>
        <v>1</v>
      </c>
      <c r="D221" s="53">
        <f t="shared" si="166"/>
        <v>0</v>
      </c>
      <c r="E221" s="30"/>
      <c r="F221" s="33"/>
      <c r="G221" s="29">
        <f t="shared" si="177"/>
        <v>0</v>
      </c>
      <c r="H221" s="30"/>
      <c r="I221" s="31"/>
      <c r="J221" s="90"/>
      <c r="K221" s="32">
        <f t="shared" si="167"/>
        <v>1</v>
      </c>
      <c r="L221" s="30"/>
      <c r="M221" s="82">
        <v>1</v>
      </c>
      <c r="N221" s="90"/>
      <c r="O221" s="29">
        <f t="shared" si="168"/>
        <v>0</v>
      </c>
      <c r="P221" s="30"/>
      <c r="Q221" s="34"/>
    </row>
    <row r="222" spans="1:17" ht="20.25" thickTop="1" thickBot="1" x14ac:dyDescent="0.45">
      <c r="A222" s="108" t="s">
        <v>104</v>
      </c>
      <c r="B222" s="110"/>
      <c r="C222" s="65">
        <f t="shared" si="175"/>
        <v>11</v>
      </c>
      <c r="D222" s="50">
        <f t="shared" si="166"/>
        <v>0</v>
      </c>
      <c r="E222" s="11">
        <f>SUM(E223:E226)</f>
        <v>0</v>
      </c>
      <c r="F222" s="24">
        <f>SUM(F223:F226)</f>
        <v>0</v>
      </c>
      <c r="G222" s="18">
        <f t="shared" si="177"/>
        <v>1</v>
      </c>
      <c r="H222" s="11">
        <f t="shared" ref="H222:J222" si="245">SUM(H223:H226)</f>
        <v>0</v>
      </c>
      <c r="I222" s="15">
        <f t="shared" si="245"/>
        <v>1</v>
      </c>
      <c r="J222" s="87">
        <f t="shared" si="245"/>
        <v>0</v>
      </c>
      <c r="K222" s="23">
        <f t="shared" si="167"/>
        <v>10</v>
      </c>
      <c r="L222" s="11">
        <f t="shared" ref="L222:M222" si="246">SUM(L223:L226)</f>
        <v>5</v>
      </c>
      <c r="M222" s="79">
        <f t="shared" si="246"/>
        <v>5</v>
      </c>
      <c r="N222" s="87">
        <f t="shared" ref="N222" si="247">SUM(N223:N226)</f>
        <v>0</v>
      </c>
      <c r="O222" s="18">
        <f t="shared" si="168"/>
        <v>0</v>
      </c>
      <c r="P222" s="11">
        <f t="shared" ref="P222:Q222" si="248">SUM(P223:P226)</f>
        <v>0</v>
      </c>
      <c r="Q222" s="12">
        <f t="shared" si="248"/>
        <v>0</v>
      </c>
    </row>
    <row r="223" spans="1:17" ht="19.5" thickTop="1" x14ac:dyDescent="0.4">
      <c r="A223" s="38"/>
      <c r="B223" s="35" t="s">
        <v>105</v>
      </c>
      <c r="C223" s="66">
        <f t="shared" si="175"/>
        <v>6</v>
      </c>
      <c r="D223" s="51">
        <f t="shared" si="166"/>
        <v>0</v>
      </c>
      <c r="E223" s="5"/>
      <c r="F223" s="26"/>
      <c r="G223" s="19">
        <f t="shared" si="177"/>
        <v>1</v>
      </c>
      <c r="H223" s="5"/>
      <c r="I223" s="16">
        <v>1</v>
      </c>
      <c r="J223" s="88"/>
      <c r="K223" s="25">
        <f t="shared" si="167"/>
        <v>5</v>
      </c>
      <c r="L223" s="5">
        <v>3</v>
      </c>
      <c r="M223" s="80">
        <v>2</v>
      </c>
      <c r="N223" s="88"/>
      <c r="O223" s="19">
        <f t="shared" si="168"/>
        <v>0</v>
      </c>
      <c r="P223" s="5"/>
      <c r="Q223" s="6"/>
    </row>
    <row r="224" spans="1:17" x14ac:dyDescent="0.4">
      <c r="A224" s="38"/>
      <c r="B224" s="36" t="s">
        <v>212</v>
      </c>
      <c r="C224" s="67">
        <f t="shared" si="175"/>
        <v>1</v>
      </c>
      <c r="D224" s="52">
        <f t="shared" ref="D224" si="249">E224+F224</f>
        <v>0</v>
      </c>
      <c r="E224" s="3"/>
      <c r="F224" s="28"/>
      <c r="G224" s="20">
        <f t="shared" si="177"/>
        <v>0</v>
      </c>
      <c r="H224" s="3"/>
      <c r="I224" s="17"/>
      <c r="J224" s="89"/>
      <c r="K224" s="27">
        <f t="shared" ref="K224" si="250">L224+M224+N224</f>
        <v>1</v>
      </c>
      <c r="L224" s="3">
        <v>1</v>
      </c>
      <c r="M224" s="81"/>
      <c r="N224" s="89"/>
      <c r="O224" s="20">
        <f t="shared" ref="O224" si="251">P224+Q224</f>
        <v>0</v>
      </c>
      <c r="P224" s="3"/>
      <c r="Q224" s="4"/>
    </row>
    <row r="225" spans="1:17" x14ac:dyDescent="0.4">
      <c r="A225" s="38"/>
      <c r="B225" s="36" t="s">
        <v>106</v>
      </c>
      <c r="C225" s="67">
        <f t="shared" si="175"/>
        <v>1</v>
      </c>
      <c r="D225" s="52">
        <f t="shared" si="166"/>
        <v>0</v>
      </c>
      <c r="E225" s="3"/>
      <c r="F225" s="28"/>
      <c r="G225" s="20">
        <f t="shared" si="177"/>
        <v>0</v>
      </c>
      <c r="H225" s="3"/>
      <c r="I225" s="17"/>
      <c r="J225" s="89"/>
      <c r="K225" s="27">
        <f t="shared" si="167"/>
        <v>1</v>
      </c>
      <c r="L225" s="3"/>
      <c r="M225" s="81">
        <v>1</v>
      </c>
      <c r="N225" s="89"/>
      <c r="O225" s="20">
        <f t="shared" si="168"/>
        <v>0</v>
      </c>
      <c r="P225" s="3"/>
      <c r="Q225" s="4"/>
    </row>
    <row r="226" spans="1:17" ht="19.5" thickBot="1" x14ac:dyDescent="0.45">
      <c r="A226" s="38"/>
      <c r="B226" s="37" t="s">
        <v>107</v>
      </c>
      <c r="C226" s="68">
        <f t="shared" si="175"/>
        <v>3</v>
      </c>
      <c r="D226" s="53">
        <f t="shared" si="166"/>
        <v>0</v>
      </c>
      <c r="E226" s="30"/>
      <c r="F226" s="33"/>
      <c r="G226" s="29">
        <f t="shared" si="177"/>
        <v>0</v>
      </c>
      <c r="H226" s="30"/>
      <c r="I226" s="31"/>
      <c r="J226" s="90"/>
      <c r="K226" s="32">
        <f t="shared" si="167"/>
        <v>3</v>
      </c>
      <c r="L226" s="30">
        <v>1</v>
      </c>
      <c r="M226" s="82">
        <v>2</v>
      </c>
      <c r="N226" s="90"/>
      <c r="O226" s="29">
        <f t="shared" si="168"/>
        <v>0</v>
      </c>
      <c r="P226" s="30"/>
      <c r="Q226" s="34"/>
    </row>
    <row r="227" spans="1:17" ht="20.25" thickTop="1" thickBot="1" x14ac:dyDescent="0.45">
      <c r="A227" s="108" t="s">
        <v>108</v>
      </c>
      <c r="B227" s="110"/>
      <c r="C227" s="65">
        <f t="shared" si="175"/>
        <v>11</v>
      </c>
      <c r="D227" s="50">
        <f t="shared" si="166"/>
        <v>4</v>
      </c>
      <c r="E227" s="11">
        <f>SUM(E228:E231)</f>
        <v>4</v>
      </c>
      <c r="F227" s="24">
        <f>SUM(F228:F231)</f>
        <v>0</v>
      </c>
      <c r="G227" s="18">
        <f t="shared" si="177"/>
        <v>3</v>
      </c>
      <c r="H227" s="11">
        <f t="shared" ref="H227:J227" si="252">SUM(H228:H231)</f>
        <v>2</v>
      </c>
      <c r="I227" s="15">
        <f t="shared" si="252"/>
        <v>1</v>
      </c>
      <c r="J227" s="87">
        <f t="shared" si="252"/>
        <v>0</v>
      </c>
      <c r="K227" s="23">
        <f t="shared" si="167"/>
        <v>4</v>
      </c>
      <c r="L227" s="11">
        <f t="shared" ref="L227:M227" si="253">SUM(L228:L231)</f>
        <v>3</v>
      </c>
      <c r="M227" s="79">
        <f t="shared" si="253"/>
        <v>1</v>
      </c>
      <c r="N227" s="87">
        <f t="shared" ref="N227" si="254">SUM(N228:N231)</f>
        <v>0</v>
      </c>
      <c r="O227" s="18">
        <f t="shared" si="168"/>
        <v>0</v>
      </c>
      <c r="P227" s="11">
        <f>SUM(Q227:R227)</f>
        <v>0</v>
      </c>
      <c r="Q227" s="45">
        <f>SUM(R227:S227)</f>
        <v>0</v>
      </c>
    </row>
    <row r="228" spans="1:17" ht="19.5" thickTop="1" x14ac:dyDescent="0.4">
      <c r="A228" s="38"/>
      <c r="B228" s="35" t="s">
        <v>270</v>
      </c>
      <c r="C228" s="66">
        <f t="shared" ref="C228:C260" si="255">D228+G228+K228+O228</f>
        <v>1</v>
      </c>
      <c r="D228" s="51">
        <f t="shared" si="166"/>
        <v>0</v>
      </c>
      <c r="E228" s="5"/>
      <c r="F228" s="26"/>
      <c r="G228" s="19">
        <f t="shared" si="177"/>
        <v>1</v>
      </c>
      <c r="H228" s="5"/>
      <c r="I228" s="16">
        <v>1</v>
      </c>
      <c r="J228" s="88"/>
      <c r="K228" s="25">
        <f t="shared" si="167"/>
        <v>0</v>
      </c>
      <c r="L228" s="5"/>
      <c r="M228" s="80"/>
      <c r="N228" s="88"/>
      <c r="O228" s="19">
        <f t="shared" si="168"/>
        <v>0</v>
      </c>
      <c r="P228" s="5"/>
      <c r="Q228" s="6"/>
    </row>
    <row r="229" spans="1:17" x14ac:dyDescent="0.4">
      <c r="A229" s="38"/>
      <c r="B229" s="36" t="s">
        <v>271</v>
      </c>
      <c r="C229" s="67">
        <f t="shared" si="255"/>
        <v>1</v>
      </c>
      <c r="D229" s="52">
        <f t="shared" ref="D229" si="256">E229+F229</f>
        <v>0</v>
      </c>
      <c r="E229" s="3"/>
      <c r="F229" s="28"/>
      <c r="G229" s="20">
        <f t="shared" ref="G229" si="257">H229+I229+J229</f>
        <v>1</v>
      </c>
      <c r="H229" s="3">
        <v>1</v>
      </c>
      <c r="I229" s="17"/>
      <c r="J229" s="89"/>
      <c r="K229" s="27">
        <f t="shared" ref="K229" si="258">L229+M229+N229</f>
        <v>0</v>
      </c>
      <c r="L229" s="3"/>
      <c r="M229" s="81"/>
      <c r="N229" s="89"/>
      <c r="O229" s="20">
        <f t="shared" ref="O229" si="259">P229+Q229</f>
        <v>0</v>
      </c>
      <c r="P229" s="3"/>
      <c r="Q229" s="4"/>
    </row>
    <row r="230" spans="1:17" x14ac:dyDescent="0.4">
      <c r="A230" s="38"/>
      <c r="B230" s="36" t="s">
        <v>269</v>
      </c>
      <c r="C230" s="67">
        <f t="shared" ref="C230" si="260">D230+G230+K230+O230</f>
        <v>8</v>
      </c>
      <c r="D230" s="52">
        <f t="shared" si="166"/>
        <v>3</v>
      </c>
      <c r="E230" s="3">
        <v>3</v>
      </c>
      <c r="F230" s="28"/>
      <c r="G230" s="20">
        <f t="shared" si="177"/>
        <v>1</v>
      </c>
      <c r="H230" s="3">
        <v>1</v>
      </c>
      <c r="I230" s="17"/>
      <c r="J230" s="89"/>
      <c r="K230" s="27">
        <f t="shared" si="167"/>
        <v>4</v>
      </c>
      <c r="L230" s="3">
        <v>3</v>
      </c>
      <c r="M230" s="81">
        <v>1</v>
      </c>
      <c r="N230" s="89"/>
      <c r="O230" s="20">
        <f t="shared" si="168"/>
        <v>0</v>
      </c>
      <c r="P230" s="3"/>
      <c r="Q230" s="4"/>
    </row>
    <row r="231" spans="1:17" ht="19.5" thickBot="1" x14ac:dyDescent="0.45">
      <c r="A231" s="38"/>
      <c r="B231" s="37" t="s">
        <v>108</v>
      </c>
      <c r="C231" s="68">
        <f t="shared" si="255"/>
        <v>1</v>
      </c>
      <c r="D231" s="53">
        <f t="shared" si="166"/>
        <v>1</v>
      </c>
      <c r="E231" s="30">
        <v>1</v>
      </c>
      <c r="F231" s="33"/>
      <c r="G231" s="29">
        <f t="shared" si="177"/>
        <v>0</v>
      </c>
      <c r="H231" s="30"/>
      <c r="I231" s="31"/>
      <c r="J231" s="90"/>
      <c r="K231" s="32">
        <f t="shared" si="167"/>
        <v>0</v>
      </c>
      <c r="L231" s="30"/>
      <c r="M231" s="82"/>
      <c r="N231" s="90"/>
      <c r="O231" s="29">
        <f t="shared" si="168"/>
        <v>0</v>
      </c>
      <c r="P231" s="30"/>
      <c r="Q231" s="34"/>
    </row>
    <row r="232" spans="1:17" ht="20.25" thickTop="1" thickBot="1" x14ac:dyDescent="0.45">
      <c r="A232" s="108" t="s">
        <v>245</v>
      </c>
      <c r="B232" s="110"/>
      <c r="C232" s="65">
        <f>D232+G232+K232+O232</f>
        <v>1</v>
      </c>
      <c r="D232" s="50">
        <f t="shared" si="166"/>
        <v>0</v>
      </c>
      <c r="E232" s="11">
        <f>E233</f>
        <v>0</v>
      </c>
      <c r="F232" s="24">
        <f>F233</f>
        <v>0</v>
      </c>
      <c r="G232" s="18">
        <f t="shared" ref="G232:G233" si="261">H232+I232+J232</f>
        <v>1</v>
      </c>
      <c r="H232" s="11">
        <f t="shared" ref="H232:N232" si="262">H233</f>
        <v>1</v>
      </c>
      <c r="I232" s="15">
        <f t="shared" si="262"/>
        <v>0</v>
      </c>
      <c r="J232" s="87">
        <f t="shared" si="262"/>
        <v>0</v>
      </c>
      <c r="K232" s="23">
        <f t="shared" si="167"/>
        <v>0</v>
      </c>
      <c r="L232" s="11">
        <f t="shared" si="262"/>
        <v>0</v>
      </c>
      <c r="M232" s="79">
        <f t="shared" si="262"/>
        <v>0</v>
      </c>
      <c r="N232" s="87">
        <f t="shared" si="262"/>
        <v>0</v>
      </c>
      <c r="O232" s="18">
        <f t="shared" si="168"/>
        <v>0</v>
      </c>
      <c r="P232" s="11">
        <f t="shared" ref="P232:Q232" si="263">P233</f>
        <v>0</v>
      </c>
      <c r="Q232" s="12">
        <f t="shared" si="263"/>
        <v>0</v>
      </c>
    </row>
    <row r="233" spans="1:17" ht="20.25" thickTop="1" thickBot="1" x14ac:dyDescent="0.45">
      <c r="A233" s="38"/>
      <c r="B233" s="2" t="s">
        <v>246</v>
      </c>
      <c r="C233" s="64">
        <f>D233+G233+K233+O233</f>
        <v>1</v>
      </c>
      <c r="D233" s="54">
        <f t="shared" si="166"/>
        <v>0</v>
      </c>
      <c r="E233" s="42"/>
      <c r="F233" s="55"/>
      <c r="G233" s="46">
        <f t="shared" si="261"/>
        <v>1</v>
      </c>
      <c r="H233" s="42">
        <v>1</v>
      </c>
      <c r="I233" s="70"/>
      <c r="J233" s="91"/>
      <c r="K233" s="72">
        <f t="shared" si="167"/>
        <v>0</v>
      </c>
      <c r="L233" s="42"/>
      <c r="M233" s="83"/>
      <c r="N233" s="91"/>
      <c r="O233" s="46">
        <f t="shared" si="168"/>
        <v>0</v>
      </c>
      <c r="P233" s="42"/>
      <c r="Q233" s="43"/>
    </row>
    <row r="234" spans="1:17" ht="20.25" thickTop="1" thickBot="1" x14ac:dyDescent="0.45">
      <c r="A234" s="108" t="s">
        <v>109</v>
      </c>
      <c r="B234" s="110"/>
      <c r="C234" s="65">
        <f t="shared" si="255"/>
        <v>37</v>
      </c>
      <c r="D234" s="50">
        <f t="shared" si="166"/>
        <v>0</v>
      </c>
      <c r="E234" s="11">
        <f>SUM(E235:E241)</f>
        <v>0</v>
      </c>
      <c r="F234" s="24">
        <f>SUM(F235:F241)</f>
        <v>0</v>
      </c>
      <c r="G234" s="18">
        <f t="shared" ref="G234:G260" si="264">H234+I234+J234</f>
        <v>0</v>
      </c>
      <c r="H234" s="11">
        <f t="shared" ref="H234:J234" si="265">SUM(H235:H241)</f>
        <v>0</v>
      </c>
      <c r="I234" s="15">
        <f t="shared" si="265"/>
        <v>0</v>
      </c>
      <c r="J234" s="87">
        <f t="shared" si="265"/>
        <v>0</v>
      </c>
      <c r="K234" s="23">
        <f t="shared" si="167"/>
        <v>37</v>
      </c>
      <c r="L234" s="11">
        <f t="shared" ref="L234:M234" si="266">SUM(L235:L241)</f>
        <v>17</v>
      </c>
      <c r="M234" s="79">
        <f t="shared" si="266"/>
        <v>20</v>
      </c>
      <c r="N234" s="87">
        <f t="shared" ref="N234" si="267">SUM(N235:N241)</f>
        <v>0</v>
      </c>
      <c r="O234" s="18">
        <f t="shared" si="168"/>
        <v>0</v>
      </c>
      <c r="P234" s="11">
        <f t="shared" ref="P234:Q234" si="268">SUM(P235:P241)</f>
        <v>0</v>
      </c>
      <c r="Q234" s="12">
        <f t="shared" si="268"/>
        <v>0</v>
      </c>
    </row>
    <row r="235" spans="1:17" ht="19.5" thickTop="1" x14ac:dyDescent="0.4">
      <c r="A235" s="38"/>
      <c r="B235" s="35" t="s">
        <v>110</v>
      </c>
      <c r="C235" s="66">
        <f t="shared" si="255"/>
        <v>1</v>
      </c>
      <c r="D235" s="51">
        <f t="shared" si="166"/>
        <v>0</v>
      </c>
      <c r="E235" s="5"/>
      <c r="F235" s="26"/>
      <c r="G235" s="19">
        <f t="shared" si="264"/>
        <v>0</v>
      </c>
      <c r="H235" s="5"/>
      <c r="I235" s="16"/>
      <c r="J235" s="88"/>
      <c r="K235" s="25">
        <f t="shared" si="167"/>
        <v>1</v>
      </c>
      <c r="L235" s="5">
        <v>1</v>
      </c>
      <c r="M235" s="80"/>
      <c r="N235" s="88"/>
      <c r="O235" s="19">
        <f t="shared" si="168"/>
        <v>0</v>
      </c>
      <c r="P235" s="5"/>
      <c r="Q235" s="6"/>
    </row>
    <row r="236" spans="1:17" x14ac:dyDescent="0.4">
      <c r="A236" s="38"/>
      <c r="B236" s="36" t="s">
        <v>111</v>
      </c>
      <c r="C236" s="67">
        <f t="shared" si="255"/>
        <v>28</v>
      </c>
      <c r="D236" s="52">
        <f t="shared" si="166"/>
        <v>0</v>
      </c>
      <c r="E236" s="3"/>
      <c r="F236" s="28"/>
      <c r="G236" s="20">
        <f t="shared" si="264"/>
        <v>0</v>
      </c>
      <c r="H236" s="3"/>
      <c r="I236" s="17"/>
      <c r="J236" s="89"/>
      <c r="K236" s="27">
        <f t="shared" si="167"/>
        <v>28</v>
      </c>
      <c r="L236" s="3">
        <v>10</v>
      </c>
      <c r="M236" s="81">
        <v>18</v>
      </c>
      <c r="N236" s="89"/>
      <c r="O236" s="20">
        <f t="shared" si="168"/>
        <v>0</v>
      </c>
      <c r="P236" s="3"/>
      <c r="Q236" s="4"/>
    </row>
    <row r="237" spans="1:17" x14ac:dyDescent="0.4">
      <c r="A237" s="38"/>
      <c r="B237" s="36" t="s">
        <v>213</v>
      </c>
      <c r="C237" s="67">
        <f t="shared" si="255"/>
        <v>1</v>
      </c>
      <c r="D237" s="52">
        <f t="shared" ref="D237:D238" si="269">E237+F237</f>
        <v>0</v>
      </c>
      <c r="E237" s="3"/>
      <c r="F237" s="28"/>
      <c r="G237" s="20">
        <f t="shared" si="264"/>
        <v>0</v>
      </c>
      <c r="H237" s="3"/>
      <c r="I237" s="17"/>
      <c r="J237" s="89"/>
      <c r="K237" s="27">
        <f t="shared" ref="K237:K238" si="270">L237+M237+N237</f>
        <v>1</v>
      </c>
      <c r="L237" s="3">
        <v>1</v>
      </c>
      <c r="M237" s="81"/>
      <c r="N237" s="89"/>
      <c r="O237" s="20">
        <f t="shared" ref="O237:O238" si="271">P237+Q237</f>
        <v>0</v>
      </c>
      <c r="P237" s="3"/>
      <c r="Q237" s="4"/>
    </row>
    <row r="238" spans="1:17" x14ac:dyDescent="0.4">
      <c r="A238" s="38"/>
      <c r="B238" s="36" t="s">
        <v>112</v>
      </c>
      <c r="C238" s="67">
        <f t="shared" si="255"/>
        <v>1</v>
      </c>
      <c r="D238" s="52">
        <f t="shared" si="269"/>
        <v>0</v>
      </c>
      <c r="E238" s="3"/>
      <c r="F238" s="28"/>
      <c r="G238" s="20">
        <f t="shared" si="264"/>
        <v>0</v>
      </c>
      <c r="H238" s="3"/>
      <c r="I238" s="17"/>
      <c r="J238" s="89"/>
      <c r="K238" s="27">
        <f t="shared" si="270"/>
        <v>1</v>
      </c>
      <c r="L238" s="3">
        <v>1</v>
      </c>
      <c r="M238" s="81"/>
      <c r="N238" s="89"/>
      <c r="O238" s="20">
        <f t="shared" si="271"/>
        <v>0</v>
      </c>
      <c r="P238" s="3"/>
      <c r="Q238" s="4"/>
    </row>
    <row r="239" spans="1:17" x14ac:dyDescent="0.4">
      <c r="A239" s="38"/>
      <c r="B239" s="36" t="s">
        <v>214</v>
      </c>
      <c r="C239" s="67">
        <f t="shared" si="255"/>
        <v>1</v>
      </c>
      <c r="D239" s="52">
        <f t="shared" si="166"/>
        <v>0</v>
      </c>
      <c r="E239" s="3"/>
      <c r="F239" s="28"/>
      <c r="G239" s="20">
        <f t="shared" si="264"/>
        <v>0</v>
      </c>
      <c r="H239" s="3"/>
      <c r="I239" s="17"/>
      <c r="J239" s="89"/>
      <c r="K239" s="27">
        <f t="shared" si="167"/>
        <v>1</v>
      </c>
      <c r="L239" s="3">
        <v>1</v>
      </c>
      <c r="M239" s="81"/>
      <c r="N239" s="89"/>
      <c r="O239" s="20">
        <f t="shared" si="168"/>
        <v>0</v>
      </c>
      <c r="P239" s="3"/>
      <c r="Q239" s="4"/>
    </row>
    <row r="240" spans="1:17" x14ac:dyDescent="0.4">
      <c r="A240" s="38"/>
      <c r="B240" s="36" t="s">
        <v>113</v>
      </c>
      <c r="C240" s="67">
        <f t="shared" si="255"/>
        <v>4</v>
      </c>
      <c r="D240" s="52">
        <f t="shared" si="166"/>
        <v>0</v>
      </c>
      <c r="E240" s="3"/>
      <c r="F240" s="28"/>
      <c r="G240" s="20">
        <f t="shared" si="264"/>
        <v>0</v>
      </c>
      <c r="H240" s="3"/>
      <c r="I240" s="17"/>
      <c r="J240" s="89"/>
      <c r="K240" s="27">
        <f t="shared" si="167"/>
        <v>4</v>
      </c>
      <c r="L240" s="3">
        <v>3</v>
      </c>
      <c r="M240" s="81">
        <v>1</v>
      </c>
      <c r="N240" s="89"/>
      <c r="O240" s="20">
        <f t="shared" si="168"/>
        <v>0</v>
      </c>
      <c r="P240" s="3"/>
      <c r="Q240" s="4"/>
    </row>
    <row r="241" spans="1:17" ht="19.5" thickBot="1" x14ac:dyDescent="0.45">
      <c r="A241" s="38"/>
      <c r="B241" s="37" t="s">
        <v>114</v>
      </c>
      <c r="C241" s="68">
        <f t="shared" si="255"/>
        <v>1</v>
      </c>
      <c r="D241" s="53">
        <f t="shared" si="166"/>
        <v>0</v>
      </c>
      <c r="E241" s="30"/>
      <c r="F241" s="33"/>
      <c r="G241" s="29">
        <f t="shared" si="264"/>
        <v>0</v>
      </c>
      <c r="H241" s="30"/>
      <c r="I241" s="31"/>
      <c r="J241" s="90"/>
      <c r="K241" s="32">
        <f t="shared" si="167"/>
        <v>1</v>
      </c>
      <c r="L241" s="30"/>
      <c r="M241" s="82">
        <v>1</v>
      </c>
      <c r="N241" s="90"/>
      <c r="O241" s="29">
        <f t="shared" si="168"/>
        <v>0</v>
      </c>
      <c r="P241" s="30"/>
      <c r="Q241" s="34"/>
    </row>
    <row r="242" spans="1:17" ht="20.25" thickTop="1" thickBot="1" x14ac:dyDescent="0.45">
      <c r="A242" s="108" t="s">
        <v>115</v>
      </c>
      <c r="B242" s="110"/>
      <c r="C242" s="65">
        <f t="shared" si="255"/>
        <v>271</v>
      </c>
      <c r="D242" s="50">
        <f t="shared" si="166"/>
        <v>4</v>
      </c>
      <c r="E242" s="11">
        <f>E243</f>
        <v>3</v>
      </c>
      <c r="F242" s="24">
        <f>F243</f>
        <v>1</v>
      </c>
      <c r="G242" s="18">
        <f t="shared" si="264"/>
        <v>25</v>
      </c>
      <c r="H242" s="11">
        <f t="shared" ref="H242:I242" si="272">H243</f>
        <v>18</v>
      </c>
      <c r="I242" s="15">
        <f t="shared" si="272"/>
        <v>7</v>
      </c>
      <c r="J242" s="87">
        <f t="shared" ref="J242:N242" si="273">J243</f>
        <v>0</v>
      </c>
      <c r="K242" s="23">
        <f t="shared" si="167"/>
        <v>236</v>
      </c>
      <c r="L242" s="11">
        <f t="shared" si="273"/>
        <v>135</v>
      </c>
      <c r="M242" s="79">
        <f t="shared" si="273"/>
        <v>96</v>
      </c>
      <c r="N242" s="87">
        <f t="shared" si="273"/>
        <v>5</v>
      </c>
      <c r="O242" s="18">
        <f t="shared" si="168"/>
        <v>6</v>
      </c>
      <c r="P242" s="11">
        <f>P243</f>
        <v>3</v>
      </c>
      <c r="Q242" s="12">
        <f t="shared" ref="Q242" si="274">Q243</f>
        <v>3</v>
      </c>
    </row>
    <row r="243" spans="1:17" ht="20.25" thickTop="1" thickBot="1" x14ac:dyDescent="0.45">
      <c r="A243" s="38"/>
      <c r="B243" s="2" t="s">
        <v>115</v>
      </c>
      <c r="C243" s="64">
        <f>D243+G243+K243+O243</f>
        <v>271</v>
      </c>
      <c r="D243" s="54">
        <f t="shared" si="166"/>
        <v>4</v>
      </c>
      <c r="E243" s="42">
        <v>3</v>
      </c>
      <c r="F243" s="55">
        <v>1</v>
      </c>
      <c r="G243" s="46">
        <f t="shared" si="264"/>
        <v>25</v>
      </c>
      <c r="H243" s="42">
        <v>18</v>
      </c>
      <c r="I243" s="70">
        <v>7</v>
      </c>
      <c r="J243" s="91"/>
      <c r="K243" s="72">
        <f>L243+M243+N243</f>
        <v>236</v>
      </c>
      <c r="L243" s="42">
        <v>135</v>
      </c>
      <c r="M243" s="83">
        <v>96</v>
      </c>
      <c r="N243" s="91">
        <v>5</v>
      </c>
      <c r="O243" s="46">
        <f t="shared" si="168"/>
        <v>6</v>
      </c>
      <c r="P243" s="42">
        <v>3</v>
      </c>
      <c r="Q243" s="43">
        <v>3</v>
      </c>
    </row>
    <row r="244" spans="1:17" ht="20.25" thickTop="1" thickBot="1" x14ac:dyDescent="0.45">
      <c r="A244" s="108" t="s">
        <v>116</v>
      </c>
      <c r="B244" s="110"/>
      <c r="C244" s="65">
        <f t="shared" si="255"/>
        <v>9</v>
      </c>
      <c r="D244" s="50">
        <f t="shared" ref="D244:D248" si="275">E244+F244</f>
        <v>0</v>
      </c>
      <c r="E244" s="11">
        <f>SUM(E245:E248)</f>
        <v>0</v>
      </c>
      <c r="F244" s="24">
        <f>SUM(F245:F248)</f>
        <v>0</v>
      </c>
      <c r="G244" s="18">
        <f t="shared" si="264"/>
        <v>0</v>
      </c>
      <c r="H244" s="11">
        <f t="shared" ref="H244:J244" si="276">SUM(H245:H248)</f>
        <v>0</v>
      </c>
      <c r="I244" s="15">
        <f t="shared" si="276"/>
        <v>0</v>
      </c>
      <c r="J244" s="87">
        <f t="shared" si="276"/>
        <v>0</v>
      </c>
      <c r="K244" s="23">
        <f t="shared" si="167"/>
        <v>9</v>
      </c>
      <c r="L244" s="11">
        <f t="shared" ref="L244:M244" si="277">SUM(L245:L248)</f>
        <v>5</v>
      </c>
      <c r="M244" s="79">
        <f t="shared" si="277"/>
        <v>4</v>
      </c>
      <c r="N244" s="87">
        <f t="shared" ref="N244" si="278">SUM(N245:N248)</f>
        <v>0</v>
      </c>
      <c r="O244" s="18">
        <f t="shared" ref="O244:O248" si="279">P244+Q244</f>
        <v>0</v>
      </c>
      <c r="P244" s="11">
        <f t="shared" ref="P244:Q244" si="280">SUM(P245:P248)</f>
        <v>0</v>
      </c>
      <c r="Q244" s="12">
        <f t="shared" si="280"/>
        <v>0</v>
      </c>
    </row>
    <row r="245" spans="1:17" ht="19.5" thickTop="1" x14ac:dyDescent="0.4">
      <c r="A245" s="38"/>
      <c r="B245" s="35" t="s">
        <v>117</v>
      </c>
      <c r="C245" s="66">
        <f t="shared" si="255"/>
        <v>1</v>
      </c>
      <c r="D245" s="51">
        <f t="shared" si="275"/>
        <v>0</v>
      </c>
      <c r="E245" s="5"/>
      <c r="F245" s="26"/>
      <c r="G245" s="19">
        <f t="shared" si="264"/>
        <v>0</v>
      </c>
      <c r="H245" s="5"/>
      <c r="I245" s="16"/>
      <c r="J245" s="88"/>
      <c r="K245" s="25">
        <f t="shared" si="167"/>
        <v>1</v>
      </c>
      <c r="L245" s="5"/>
      <c r="M245" s="80">
        <v>1</v>
      </c>
      <c r="N245" s="88"/>
      <c r="O245" s="19">
        <f t="shared" si="279"/>
        <v>0</v>
      </c>
      <c r="P245" s="5"/>
      <c r="Q245" s="6"/>
    </row>
    <row r="246" spans="1:17" x14ac:dyDescent="0.4">
      <c r="A246" s="38"/>
      <c r="B246" s="36" t="s">
        <v>118</v>
      </c>
      <c r="C246" s="67">
        <f t="shared" si="255"/>
        <v>6</v>
      </c>
      <c r="D246" s="52">
        <f t="shared" ref="D246" si="281">E246+F246</f>
        <v>0</v>
      </c>
      <c r="E246" s="3"/>
      <c r="F246" s="28"/>
      <c r="G246" s="20">
        <f t="shared" si="264"/>
        <v>0</v>
      </c>
      <c r="H246" s="3"/>
      <c r="I246" s="17"/>
      <c r="J246" s="89"/>
      <c r="K246" s="27">
        <f t="shared" si="167"/>
        <v>6</v>
      </c>
      <c r="L246" s="3">
        <v>4</v>
      </c>
      <c r="M246" s="81">
        <v>2</v>
      </c>
      <c r="N246" s="89"/>
      <c r="O246" s="20">
        <f t="shared" ref="O246" si="282">P246+Q246</f>
        <v>0</v>
      </c>
      <c r="P246" s="3"/>
      <c r="Q246" s="4"/>
    </row>
    <row r="247" spans="1:17" x14ac:dyDescent="0.4">
      <c r="A247" s="38"/>
      <c r="B247" s="36" t="s">
        <v>215</v>
      </c>
      <c r="C247" s="67">
        <f t="shared" si="255"/>
        <v>1</v>
      </c>
      <c r="D247" s="52">
        <f t="shared" si="275"/>
        <v>0</v>
      </c>
      <c r="E247" s="3"/>
      <c r="F247" s="28"/>
      <c r="G247" s="20">
        <f t="shared" si="264"/>
        <v>0</v>
      </c>
      <c r="H247" s="3"/>
      <c r="I247" s="17"/>
      <c r="J247" s="89"/>
      <c r="K247" s="27">
        <f t="shared" ref="K247" si="283">L247+M247+N247</f>
        <v>1</v>
      </c>
      <c r="L247" s="3"/>
      <c r="M247" s="81">
        <v>1</v>
      </c>
      <c r="N247" s="89"/>
      <c r="O247" s="20">
        <f t="shared" si="279"/>
        <v>0</v>
      </c>
      <c r="P247" s="3"/>
      <c r="Q247" s="4"/>
    </row>
    <row r="248" spans="1:17" ht="19.5" thickBot="1" x14ac:dyDescent="0.45">
      <c r="A248" s="38"/>
      <c r="B248" s="37" t="s">
        <v>216</v>
      </c>
      <c r="C248" s="68">
        <f t="shared" si="255"/>
        <v>1</v>
      </c>
      <c r="D248" s="53">
        <f t="shared" si="275"/>
        <v>0</v>
      </c>
      <c r="E248" s="30"/>
      <c r="F248" s="33"/>
      <c r="G248" s="29">
        <f t="shared" si="264"/>
        <v>0</v>
      </c>
      <c r="H248" s="30"/>
      <c r="I248" s="31"/>
      <c r="J248" s="90"/>
      <c r="K248" s="32">
        <f t="shared" si="167"/>
        <v>1</v>
      </c>
      <c r="L248" s="30">
        <v>1</v>
      </c>
      <c r="M248" s="82"/>
      <c r="N248" s="90"/>
      <c r="O248" s="29">
        <f t="shared" si="279"/>
        <v>0</v>
      </c>
      <c r="P248" s="30"/>
      <c r="Q248" s="34"/>
    </row>
    <row r="249" spans="1:17" ht="20.25" thickTop="1" thickBot="1" x14ac:dyDescent="0.45">
      <c r="A249" s="108" t="s">
        <v>150</v>
      </c>
      <c r="B249" s="110"/>
      <c r="C249" s="65">
        <f t="shared" si="255"/>
        <v>7</v>
      </c>
      <c r="D249" s="50">
        <f t="shared" si="166"/>
        <v>0</v>
      </c>
      <c r="E249" s="11">
        <f>SUM(E250:E256)</f>
        <v>0</v>
      </c>
      <c r="F249" s="24">
        <f>SUM(F250:F256)</f>
        <v>0</v>
      </c>
      <c r="G249" s="18">
        <f t="shared" si="264"/>
        <v>1</v>
      </c>
      <c r="H249" s="11">
        <f>SUM(H250:H256)</f>
        <v>1</v>
      </c>
      <c r="I249" s="15">
        <f>SUM(I250:I256)</f>
        <v>0</v>
      </c>
      <c r="J249" s="87">
        <f>SUM(J250:J256)</f>
        <v>0</v>
      </c>
      <c r="K249" s="23">
        <f t="shared" si="167"/>
        <v>6</v>
      </c>
      <c r="L249" s="11">
        <f>SUM(L250:L256)</f>
        <v>2</v>
      </c>
      <c r="M249" s="79">
        <f>SUM(M250:M256)</f>
        <v>4</v>
      </c>
      <c r="N249" s="87">
        <f>SUM(N250:N256)</f>
        <v>0</v>
      </c>
      <c r="O249" s="18">
        <f t="shared" si="168"/>
        <v>0</v>
      </c>
      <c r="P249" s="11">
        <f>SUM(P250:P256)</f>
        <v>0</v>
      </c>
      <c r="Q249" s="12">
        <f>SUM(Q250:Q256)</f>
        <v>0</v>
      </c>
    </row>
    <row r="250" spans="1:17" ht="19.5" thickTop="1" x14ac:dyDescent="0.4">
      <c r="A250" s="38"/>
      <c r="B250" s="35" t="s">
        <v>151</v>
      </c>
      <c r="C250" s="66">
        <f t="shared" si="255"/>
        <v>1</v>
      </c>
      <c r="D250" s="51">
        <f t="shared" si="166"/>
        <v>0</v>
      </c>
      <c r="E250" s="5"/>
      <c r="F250" s="26"/>
      <c r="G250" s="19">
        <f t="shared" si="264"/>
        <v>0</v>
      </c>
      <c r="H250" s="5"/>
      <c r="I250" s="16"/>
      <c r="J250" s="88"/>
      <c r="K250" s="25">
        <f t="shared" si="167"/>
        <v>1</v>
      </c>
      <c r="L250" s="5"/>
      <c r="M250" s="80">
        <v>1</v>
      </c>
      <c r="N250" s="88"/>
      <c r="O250" s="19">
        <f t="shared" si="168"/>
        <v>0</v>
      </c>
      <c r="P250" s="5"/>
      <c r="Q250" s="6"/>
    </row>
    <row r="251" spans="1:17" x14ac:dyDescent="0.4">
      <c r="A251" s="38"/>
      <c r="B251" s="36" t="s">
        <v>217</v>
      </c>
      <c r="C251" s="67">
        <f t="shared" ref="C251" si="284">D251+G251+K251+O251</f>
        <v>1</v>
      </c>
      <c r="D251" s="52">
        <f t="shared" si="166"/>
        <v>0</v>
      </c>
      <c r="E251" s="3"/>
      <c r="F251" s="28"/>
      <c r="G251" s="20">
        <f t="shared" ref="G251" si="285">H251+I251+J251</f>
        <v>1</v>
      </c>
      <c r="H251" s="3">
        <v>1</v>
      </c>
      <c r="I251" s="17"/>
      <c r="J251" s="89"/>
      <c r="K251" s="27">
        <f t="shared" ref="K251" si="286">L251+M251+N251</f>
        <v>0</v>
      </c>
      <c r="L251" s="3"/>
      <c r="M251" s="81"/>
      <c r="N251" s="89"/>
      <c r="O251" s="20">
        <f t="shared" si="168"/>
        <v>0</v>
      </c>
      <c r="P251" s="3"/>
      <c r="Q251" s="4"/>
    </row>
    <row r="252" spans="1:17" x14ac:dyDescent="0.4">
      <c r="A252" s="38"/>
      <c r="B252" s="36" t="s">
        <v>272</v>
      </c>
      <c r="C252" s="67">
        <f t="shared" si="255"/>
        <v>1</v>
      </c>
      <c r="D252" s="52">
        <f t="shared" ref="D252:D253" si="287">E252+F252</f>
        <v>0</v>
      </c>
      <c r="E252" s="3"/>
      <c r="F252" s="28"/>
      <c r="G252" s="20">
        <f t="shared" si="264"/>
        <v>0</v>
      </c>
      <c r="H252" s="3"/>
      <c r="I252" s="17"/>
      <c r="J252" s="89"/>
      <c r="K252" s="27">
        <f t="shared" ref="K252" si="288">L252+M252+N252</f>
        <v>1</v>
      </c>
      <c r="L252" s="3"/>
      <c r="M252" s="81">
        <v>1</v>
      </c>
      <c r="N252" s="89"/>
      <c r="O252" s="20">
        <f t="shared" ref="O252:O253" si="289">P252+Q252</f>
        <v>0</v>
      </c>
      <c r="P252" s="3"/>
      <c r="Q252" s="4"/>
    </row>
    <row r="253" spans="1:17" x14ac:dyDescent="0.4">
      <c r="A253" s="38"/>
      <c r="B253" s="36" t="s">
        <v>273</v>
      </c>
      <c r="C253" s="67">
        <f t="shared" ref="C253" si="290">D253+G253+K253+O253</f>
        <v>1</v>
      </c>
      <c r="D253" s="52">
        <f t="shared" si="287"/>
        <v>0</v>
      </c>
      <c r="E253" s="3"/>
      <c r="F253" s="28"/>
      <c r="G253" s="20">
        <f t="shared" ref="G253" si="291">H253+I253+J253</f>
        <v>0</v>
      </c>
      <c r="H253" s="3"/>
      <c r="I253" s="17"/>
      <c r="J253" s="89"/>
      <c r="K253" s="27">
        <f t="shared" ref="K253" si="292">L253+M253+N253</f>
        <v>1</v>
      </c>
      <c r="L253" s="3">
        <v>1</v>
      </c>
      <c r="M253" s="81"/>
      <c r="N253" s="89"/>
      <c r="O253" s="20">
        <f t="shared" si="289"/>
        <v>0</v>
      </c>
      <c r="P253" s="3"/>
      <c r="Q253" s="4"/>
    </row>
    <row r="254" spans="1:17" x14ac:dyDescent="0.4">
      <c r="A254" s="38"/>
      <c r="B254" s="36" t="s">
        <v>219</v>
      </c>
      <c r="C254" s="67">
        <f t="shared" si="255"/>
        <v>1</v>
      </c>
      <c r="D254" s="52">
        <f t="shared" ref="D254" si="293">E254+F254</f>
        <v>0</v>
      </c>
      <c r="E254" s="3"/>
      <c r="F254" s="28"/>
      <c r="G254" s="20">
        <f t="shared" si="264"/>
        <v>0</v>
      </c>
      <c r="H254" s="3"/>
      <c r="I254" s="17"/>
      <c r="J254" s="89"/>
      <c r="K254" s="27">
        <f t="shared" ref="K254" si="294">L254+M254+N254</f>
        <v>1</v>
      </c>
      <c r="L254" s="3"/>
      <c r="M254" s="81">
        <v>1</v>
      </c>
      <c r="N254" s="89"/>
      <c r="O254" s="20">
        <f t="shared" ref="O254" si="295">P254+Q254</f>
        <v>0</v>
      </c>
      <c r="P254" s="3"/>
      <c r="Q254" s="4"/>
    </row>
    <row r="255" spans="1:17" x14ac:dyDescent="0.4">
      <c r="A255" s="38"/>
      <c r="B255" s="36" t="s">
        <v>218</v>
      </c>
      <c r="C255" s="67">
        <f t="shared" si="255"/>
        <v>1</v>
      </c>
      <c r="D255" s="52">
        <f t="shared" si="166"/>
        <v>0</v>
      </c>
      <c r="E255" s="3"/>
      <c r="F255" s="28"/>
      <c r="G255" s="20">
        <f t="shared" si="264"/>
        <v>0</v>
      </c>
      <c r="H255" s="3"/>
      <c r="I255" s="17"/>
      <c r="J255" s="89"/>
      <c r="K255" s="27">
        <f t="shared" ref="K255" si="296">L255+M255+N255</f>
        <v>1</v>
      </c>
      <c r="L255" s="3">
        <v>1</v>
      </c>
      <c r="M255" s="81"/>
      <c r="N255" s="89"/>
      <c r="O255" s="20">
        <f t="shared" si="168"/>
        <v>0</v>
      </c>
      <c r="P255" s="3"/>
      <c r="Q255" s="4"/>
    </row>
    <row r="256" spans="1:17" ht="19.5" thickBot="1" x14ac:dyDescent="0.45">
      <c r="A256" s="38"/>
      <c r="B256" s="37" t="s">
        <v>220</v>
      </c>
      <c r="C256" s="68">
        <f t="shared" si="255"/>
        <v>1</v>
      </c>
      <c r="D256" s="53">
        <f t="shared" si="166"/>
        <v>0</v>
      </c>
      <c r="E256" s="30"/>
      <c r="F256" s="33"/>
      <c r="G256" s="29">
        <f t="shared" si="264"/>
        <v>0</v>
      </c>
      <c r="H256" s="30"/>
      <c r="I256" s="31"/>
      <c r="J256" s="90"/>
      <c r="K256" s="32">
        <f t="shared" ref="K256:K260" si="297">L256+M256+N256</f>
        <v>1</v>
      </c>
      <c r="L256" s="30"/>
      <c r="M256" s="82">
        <v>1</v>
      </c>
      <c r="N256" s="90"/>
      <c r="O256" s="29">
        <f t="shared" si="168"/>
        <v>0</v>
      </c>
      <c r="P256" s="30"/>
      <c r="Q256" s="34"/>
    </row>
    <row r="257" spans="1:17" ht="20.25" thickTop="1" thickBot="1" x14ac:dyDescent="0.45">
      <c r="A257" s="108" t="s">
        <v>119</v>
      </c>
      <c r="B257" s="110"/>
      <c r="C257" s="65">
        <f t="shared" si="255"/>
        <v>6</v>
      </c>
      <c r="D257" s="50">
        <f t="shared" si="166"/>
        <v>0</v>
      </c>
      <c r="E257" s="11">
        <f>SUM(E258:E260)</f>
        <v>0</v>
      </c>
      <c r="F257" s="24">
        <f>SUM(F258:F260)</f>
        <v>0</v>
      </c>
      <c r="G257" s="18">
        <f t="shared" si="264"/>
        <v>1</v>
      </c>
      <c r="H257" s="11">
        <f t="shared" ref="H257:J257" si="298">SUM(H258:H260)</f>
        <v>0</v>
      </c>
      <c r="I257" s="15">
        <f t="shared" si="298"/>
        <v>1</v>
      </c>
      <c r="J257" s="87">
        <f t="shared" si="298"/>
        <v>0</v>
      </c>
      <c r="K257" s="23">
        <f t="shared" si="297"/>
        <v>5</v>
      </c>
      <c r="L257" s="11">
        <f t="shared" ref="L257:M257" si="299">SUM(L258:L260)</f>
        <v>2</v>
      </c>
      <c r="M257" s="79">
        <f t="shared" si="299"/>
        <v>3</v>
      </c>
      <c r="N257" s="87">
        <f t="shared" ref="N257" si="300">SUM(N258:N260)</f>
        <v>0</v>
      </c>
      <c r="O257" s="18">
        <f t="shared" si="168"/>
        <v>0</v>
      </c>
      <c r="P257" s="11">
        <f t="shared" ref="P257:Q257" si="301">SUM(P258:P260)</f>
        <v>0</v>
      </c>
      <c r="Q257" s="12">
        <f t="shared" si="301"/>
        <v>0</v>
      </c>
    </row>
    <row r="258" spans="1:17" ht="19.5" thickTop="1" x14ac:dyDescent="0.4">
      <c r="A258" s="38"/>
      <c r="B258" s="35" t="s">
        <v>120</v>
      </c>
      <c r="C258" s="66">
        <f t="shared" si="255"/>
        <v>1</v>
      </c>
      <c r="D258" s="51">
        <f t="shared" si="166"/>
        <v>0</v>
      </c>
      <c r="E258" s="5"/>
      <c r="F258" s="26"/>
      <c r="G258" s="19">
        <f t="shared" si="264"/>
        <v>1</v>
      </c>
      <c r="H258" s="5"/>
      <c r="I258" s="16">
        <v>1</v>
      </c>
      <c r="J258" s="88"/>
      <c r="K258" s="25">
        <f t="shared" si="297"/>
        <v>0</v>
      </c>
      <c r="L258" s="5"/>
      <c r="M258" s="80"/>
      <c r="N258" s="88"/>
      <c r="O258" s="19">
        <f t="shared" si="168"/>
        <v>0</v>
      </c>
      <c r="P258" s="5"/>
      <c r="Q258" s="6"/>
    </row>
    <row r="259" spans="1:17" x14ac:dyDescent="0.4">
      <c r="A259" s="38"/>
      <c r="B259" s="36" t="s">
        <v>121</v>
      </c>
      <c r="C259" s="67">
        <f t="shared" si="255"/>
        <v>2</v>
      </c>
      <c r="D259" s="52">
        <f t="shared" si="166"/>
        <v>0</v>
      </c>
      <c r="E259" s="3"/>
      <c r="F259" s="28"/>
      <c r="G259" s="20">
        <f t="shared" si="264"/>
        <v>0</v>
      </c>
      <c r="H259" s="3"/>
      <c r="I259" s="17"/>
      <c r="J259" s="89"/>
      <c r="K259" s="27">
        <f t="shared" si="297"/>
        <v>2</v>
      </c>
      <c r="L259" s="3"/>
      <c r="M259" s="81">
        <v>2</v>
      </c>
      <c r="N259" s="89"/>
      <c r="O259" s="20">
        <f t="shared" si="168"/>
        <v>0</v>
      </c>
      <c r="P259" s="3"/>
      <c r="Q259" s="4"/>
    </row>
    <row r="260" spans="1:17" ht="19.5" thickBot="1" x14ac:dyDescent="0.45">
      <c r="A260" s="44"/>
      <c r="B260" s="61" t="s">
        <v>122</v>
      </c>
      <c r="C260" s="69">
        <f t="shared" si="255"/>
        <v>3</v>
      </c>
      <c r="D260" s="56">
        <f t="shared" si="166"/>
        <v>0</v>
      </c>
      <c r="E260" s="40"/>
      <c r="F260" s="57"/>
      <c r="G260" s="47">
        <f t="shared" si="264"/>
        <v>0</v>
      </c>
      <c r="H260" s="40"/>
      <c r="I260" s="71"/>
      <c r="J260" s="92"/>
      <c r="K260" s="73">
        <f t="shared" si="297"/>
        <v>3</v>
      </c>
      <c r="L260" s="40">
        <v>2</v>
      </c>
      <c r="M260" s="84">
        <v>1</v>
      </c>
      <c r="N260" s="92"/>
      <c r="O260" s="47">
        <f t="shared" si="168"/>
        <v>0</v>
      </c>
      <c r="P260" s="40"/>
      <c r="Q260" s="41"/>
    </row>
    <row r="261" spans="1:17" ht="36" customHeight="1" thickTop="1" x14ac:dyDescent="0.4">
      <c r="A261" s="128" t="s">
        <v>274</v>
      </c>
      <c r="B261" s="128"/>
      <c r="C261" s="128"/>
      <c r="D261" s="128"/>
      <c r="E261" s="128"/>
      <c r="F261" s="128"/>
      <c r="G261" s="128"/>
      <c r="H261" s="128"/>
      <c r="I261" s="128"/>
      <c r="J261" s="128"/>
      <c r="K261" s="128"/>
      <c r="L261" s="128"/>
      <c r="M261" s="128"/>
      <c r="N261" s="128"/>
      <c r="O261" s="128"/>
      <c r="P261" s="128"/>
      <c r="Q261" s="128"/>
    </row>
    <row r="262" spans="1:17" ht="36" customHeight="1" x14ac:dyDescent="0.4">
      <c r="A262" s="113" t="s">
        <v>125</v>
      </c>
      <c r="B262" s="113"/>
      <c r="C262" s="113"/>
      <c r="D262" s="113"/>
      <c r="E262" s="113"/>
      <c r="F262" s="113"/>
      <c r="G262" s="113"/>
      <c r="H262" s="113"/>
      <c r="I262" s="113"/>
      <c r="J262" s="113"/>
      <c r="K262" s="113"/>
      <c r="L262" s="113"/>
      <c r="M262" s="113"/>
      <c r="N262" s="113"/>
      <c r="O262" s="113"/>
      <c r="P262" s="113"/>
      <c r="Q262" s="113"/>
    </row>
    <row r="263" spans="1:17" ht="36" customHeight="1" x14ac:dyDescent="0.4">
      <c r="A263" s="113" t="s">
        <v>244</v>
      </c>
      <c r="B263" s="113"/>
      <c r="C263" s="113"/>
      <c r="D263" s="113"/>
      <c r="E263" s="113"/>
      <c r="F263" s="113"/>
      <c r="G263" s="113"/>
      <c r="H263" s="113"/>
      <c r="I263" s="113"/>
      <c r="J263" s="113"/>
      <c r="K263" s="113"/>
      <c r="L263" s="113"/>
      <c r="M263" s="113"/>
      <c r="N263" s="113"/>
      <c r="O263" s="113"/>
      <c r="P263" s="113"/>
      <c r="Q263" s="113"/>
    </row>
    <row r="264" spans="1:17" ht="36" customHeight="1" x14ac:dyDescent="0.4">
      <c r="A264" s="113" t="s">
        <v>243</v>
      </c>
      <c r="B264" s="113"/>
      <c r="C264" s="113"/>
      <c r="D264" s="113"/>
      <c r="E264" s="113"/>
      <c r="F264" s="113"/>
      <c r="G264" s="113"/>
      <c r="H264" s="113"/>
      <c r="I264" s="113"/>
      <c r="J264" s="113"/>
      <c r="K264" s="113"/>
      <c r="L264" s="113"/>
      <c r="M264" s="113"/>
      <c r="N264" s="113"/>
      <c r="O264" s="113"/>
      <c r="P264" s="113"/>
      <c r="Q264" s="113"/>
    </row>
    <row r="265" spans="1:17" ht="53.25" customHeight="1" x14ac:dyDescent="0.4">
      <c r="A265" s="113" t="s">
        <v>275</v>
      </c>
      <c r="B265" s="113"/>
      <c r="C265" s="113"/>
      <c r="D265" s="113"/>
      <c r="E265" s="113"/>
      <c r="F265" s="113"/>
      <c r="G265" s="113"/>
      <c r="H265" s="113"/>
      <c r="I265" s="113"/>
      <c r="J265" s="113"/>
      <c r="K265" s="113"/>
      <c r="L265" s="113"/>
      <c r="M265" s="113"/>
      <c r="N265" s="113"/>
      <c r="O265" s="113"/>
      <c r="P265" s="113"/>
      <c r="Q265" s="113"/>
    </row>
  </sheetData>
  <mergeCells count="32">
    <mergeCell ref="A265:Q265"/>
    <mergeCell ref="A261:Q261"/>
    <mergeCell ref="A262:Q262"/>
    <mergeCell ref="A263:Q263"/>
    <mergeCell ref="A189:B189"/>
    <mergeCell ref="A222:B222"/>
    <mergeCell ref="A227:B227"/>
    <mergeCell ref="A249:B249"/>
    <mergeCell ref="A257:B257"/>
    <mergeCell ref="A264:Q264"/>
    <mergeCell ref="A244:B244"/>
    <mergeCell ref="K4:N4"/>
    <mergeCell ref="D4:F4"/>
    <mergeCell ref="G4:I4"/>
    <mergeCell ref="O4:Q4"/>
    <mergeCell ref="A32:B32"/>
    <mergeCell ref="A234:B234"/>
    <mergeCell ref="A8:B8"/>
    <mergeCell ref="A242:B242"/>
    <mergeCell ref="A41:B41"/>
    <mergeCell ref="A74:B74"/>
    <mergeCell ref="A4:B7"/>
    <mergeCell ref="A78:B78"/>
    <mergeCell ref="A90:B90"/>
    <mergeCell ref="A111:B111"/>
    <mergeCell ref="A66:B66"/>
    <mergeCell ref="A76:B76"/>
    <mergeCell ref="A232:B232"/>
    <mergeCell ref="A2:Q2"/>
    <mergeCell ref="A3:Q3"/>
    <mergeCell ref="A140:B140"/>
    <mergeCell ref="A150:B150"/>
  </mergeCells>
  <phoneticPr fontId="1"/>
  <pageMargins left="0.25" right="0.25" top="0.75" bottom="0.75" header="0.3" footer="0.3"/>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B2480-5768-487A-A7F9-2B47E8A3A0E7}">
  <dimension ref="A1:J3"/>
  <sheetViews>
    <sheetView topLeftCell="A16" workbookViewId="0">
      <selection activeCell="M26" sqref="M26"/>
    </sheetView>
  </sheetViews>
  <sheetFormatPr defaultRowHeight="18.75" x14ac:dyDescent="0.4"/>
  <sheetData>
    <row r="1" spans="1:10" x14ac:dyDescent="0.4">
      <c r="A1" s="7" t="s">
        <v>221</v>
      </c>
      <c r="B1" s="21" t="s">
        <v>222</v>
      </c>
      <c r="C1" s="7" t="s">
        <v>223</v>
      </c>
      <c r="D1" s="13" t="s">
        <v>224</v>
      </c>
      <c r="E1" s="85" t="s">
        <v>230</v>
      </c>
      <c r="F1" s="7" t="s">
        <v>225</v>
      </c>
      <c r="G1" s="77" t="s">
        <v>226</v>
      </c>
      <c r="H1" s="85" t="s">
        <v>227</v>
      </c>
      <c r="I1" s="7" t="s">
        <v>228</v>
      </c>
      <c r="J1" s="8" t="s">
        <v>229</v>
      </c>
    </row>
    <row r="2" spans="1:10" ht="19.5" thickBot="1" x14ac:dyDescent="0.45">
      <c r="A2" s="9">
        <v>16</v>
      </c>
      <c r="B2" s="22">
        <v>7</v>
      </c>
      <c r="C2" s="9">
        <v>40</v>
      </c>
      <c r="D2" s="14">
        <v>43</v>
      </c>
      <c r="E2" s="86">
        <v>1</v>
      </c>
      <c r="F2" s="9">
        <v>592</v>
      </c>
      <c r="G2" s="78">
        <v>583</v>
      </c>
      <c r="H2" s="86">
        <v>6</v>
      </c>
      <c r="I2" s="9">
        <v>3</v>
      </c>
      <c r="J2" s="10">
        <v>4</v>
      </c>
    </row>
    <row r="3" spans="1:10" ht="19.5" thickTop="1" x14ac:dyDescent="0.4"/>
  </sheetData>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vt:lpstr>
      <vt:lpstr>グラフ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2021-09-07T01:39:28Z</cp:lastPrinted>
  <dcterms:created xsi:type="dcterms:W3CDTF">2021-07-06T12:14:55Z</dcterms:created>
  <dcterms:modified xsi:type="dcterms:W3CDTF">2021-10-29T03:59:42Z</dcterms:modified>
</cp:coreProperties>
</file>